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customProperty9.bin" ContentType="application/vnd.openxmlformats-officedocument.spreadsheetml.customProperty"/>
  <Override PartName="/xl/drawings/drawing7.xml" ContentType="application/vnd.openxmlformats-officedocument.drawing+xml"/>
  <Override PartName="/xl/customProperty10.bin" ContentType="application/vnd.openxmlformats-officedocument.spreadsheetml.customProperty"/>
  <Override PartName="/xl/drawings/drawing8.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ustomProperty18.bin" ContentType="application/vnd.openxmlformats-officedocument.spreadsheetml.customProperty"/>
  <Override PartName="/xl/drawings/drawing15.xml" ContentType="application/vnd.openxmlformats-officedocument.drawing+xml"/>
  <Override PartName="/xl/customProperty19.bin" ContentType="application/vnd.openxmlformats-officedocument.spreadsheetml.customProperty"/>
  <Override PartName="/xl/drawings/drawing16.xml" ContentType="application/vnd.openxmlformats-officedocument.drawing+xml"/>
  <Override PartName="/xl/customProperty20.bin" ContentType="application/vnd.openxmlformats-officedocument.spreadsheetml.customProperty"/>
  <Override PartName="/xl/drawings/drawing17.xml" ContentType="application/vnd.openxmlformats-officedocument.drawing+xml"/>
  <Override PartName="/xl/customProperty21.bin" ContentType="application/vnd.openxmlformats-officedocument.spreadsheetml.customProperty"/>
  <Override PartName="/xl/drawings/drawing18.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drawings/drawing19.xml" ContentType="application/vnd.openxmlformats-officedocument.drawing+xml"/>
  <Override PartName="/xl/customProperty24.bin" ContentType="application/vnd.openxmlformats-officedocument.spreadsheetml.customProperty"/>
  <Override PartName="/xl/drawings/drawing20.xml" ContentType="application/vnd.openxmlformats-officedocument.drawing+xml"/>
  <Override PartName="/xl/customProperty25.bin" ContentType="application/vnd.openxmlformats-officedocument.spreadsheetml.customProperty"/>
  <Override PartName="/xl/drawings/drawing21.xml" ContentType="application/vnd.openxmlformats-officedocument.drawing+xml"/>
  <Override PartName="/xl/customProperty26.bin" ContentType="application/vnd.openxmlformats-officedocument.spreadsheetml.customProperty"/>
  <Override PartName="/xl/drawings/drawing22.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23.xml" ContentType="application/vnd.openxmlformats-officedocument.drawing+xml"/>
  <Override PartName="/xl/customProperty29.bin" ContentType="application/vnd.openxmlformats-officedocument.spreadsheetml.customProperty"/>
  <Override PartName="/xl/drawings/drawing24.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25.xml" ContentType="application/vnd.openxmlformats-officedocument.drawing+xml"/>
  <Override PartName="/xl/customProperty32.bin" ContentType="application/vnd.openxmlformats-officedocument.spreadsheetml.customProperty"/>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14_{00EF1AEA-F360-4A28-864C-0CE14887C417}" xr6:coauthVersionLast="47" xr6:coauthVersionMax="47" xr10:uidLastSave="{00000000-0000-0000-0000-000000000000}"/>
  <bookViews>
    <workbookView xWindow="28680" yWindow="-120" windowWidth="29040" windowHeight="15840" tabRatio="800" xr2:uid="{48A48948-4C12-4659-B049-7F3C7609A891}"/>
  </bookViews>
  <sheets>
    <sheet name="Title" sheetId="24" r:id="rId1"/>
    <sheet name="Notes to Users" sheetId="25" r:id="rId2"/>
    <sheet name="IGM Earnings 4" sheetId="39" r:id="rId3"/>
    <sheet name="IGM EBIT 5" sheetId="10" r:id="rId4"/>
    <sheet name="IGM Metrics 6" sheetId="41" r:id="rId5"/>
    <sheet name="IGM Metrics 7" sheetId="42" r:id="rId6"/>
    <sheet name="IGM BS 8" sheetId="43" r:id="rId7"/>
    <sheet name="IGM AOCI 9" sheetId="54" r:id="rId8"/>
    <sheet name="IGM CF 10" sheetId="44" r:id="rId9"/>
    <sheet name="WM Earnings 11" sheetId="15" r:id="rId10"/>
    <sheet name="WM Metrics 12" sheetId="45" r:id="rId11"/>
    <sheet name="IGWM Earnings 13" sheetId="18" r:id="rId12"/>
    <sheet name="IGWM Metrics 14" sheetId="46" r:id="rId13"/>
    <sheet name="WM SI Earnings 15" sheetId="59" r:id="rId14"/>
    <sheet name="IPC Earnings 16" sheetId="27" r:id="rId15"/>
    <sheet name="IPC Metrics 17" sheetId="47" r:id="rId16"/>
    <sheet name="AM Earnings 18" sheetId="19" r:id="rId17"/>
    <sheet name="Mackenzie Earnings 19" sheetId="57" r:id="rId18"/>
    <sheet name=" Mackenzie Metrics 20" sheetId="48" r:id="rId19"/>
    <sheet name="Mackenzie Metrics 21" sheetId="49" r:id="rId20"/>
    <sheet name=" Mackenzie Metrics 22" sheetId="55" r:id="rId21"/>
    <sheet name="AM SI Earnings 23" sheetId="58" r:id="rId22"/>
    <sheet name="Corp Earnings 24" sheetId="23" r:id="rId23"/>
    <sheet name="IGWM Mth Metrics 25" sheetId="50" r:id="rId24"/>
    <sheet name=" Mackenzie Mth Metrics 26" sheetId="51" r:id="rId25"/>
    <sheet name=" IPC Mth Metrics 27" sheetId="52" r:id="rId26"/>
    <sheet name=" IGM Mth Metrics 28" sheetId="53" r:id="rId27"/>
    <sheet name="Glossary" sheetId="40" r:id="rId28"/>
    <sheet name="Historical SI Segment" sheetId="60" r:id="rId29"/>
  </sheets>
  <definedNames>
    <definedName name="cert" localSheetId="28" hidden="1">{"fis.dbo.r1_datasum"}</definedName>
    <definedName name="cert" localSheetId="13" hidden="1">{"fis.dbo.r1_datasum"}</definedName>
    <definedName name="cert" hidden="1">{"fis.dbo.r1_datasum"}</definedName>
    <definedName name="cursource" hidden="1">"SQLServer"</definedName>
    <definedName name="dbase_char_set" hidden="1">1</definedName>
    <definedName name="dbase_compatibility" hidden="1">1</definedName>
    <definedName name="dbase_dflt" hidden="1">TRUE</definedName>
    <definedName name="int_ext_sel" hidden="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pendbs" localSheetId="28" hidden="1">{"fis.dbo.r1_datasum"}</definedName>
    <definedName name="opendbs" localSheetId="13" hidden="1">{"fis.dbo.r1_datasum"}</definedName>
    <definedName name="opendbs" hidden="1">{"fis.dbo.r1_datasum"}</definedName>
    <definedName name="_xlnm.Print_Area" localSheetId="26">' IGM Mth Metrics 28'!$A$2:$C$33</definedName>
    <definedName name="_xlnm.Print_Area" localSheetId="25">' IPC Mth Metrics 27'!$A$2:$C$32</definedName>
    <definedName name="_xlnm.Print_Area" localSheetId="18">' Mackenzie Metrics 20'!$A$2:$C$70</definedName>
    <definedName name="_xlnm.Print_Area" localSheetId="24">' Mackenzie Mth Metrics 26'!$A$2:$C$42</definedName>
    <definedName name="_xlnm.Print_Area" localSheetId="16">'AM Earnings 18'!$A$2:$D$51</definedName>
    <definedName name="_xlnm.Print_Area" localSheetId="21">'AM SI Earnings 23'!$A$2:$D$57</definedName>
    <definedName name="_xlnm.Print_Area" localSheetId="22">'Corp Earnings 24'!$A$2:$D$40</definedName>
    <definedName name="_xlnm.Print_Area" localSheetId="28">'Historical SI Segment'!$A$2:$D$75</definedName>
    <definedName name="_xlnm.Print_Area" localSheetId="6">'IGM BS 8'!$A$2:$D$72</definedName>
    <definedName name="_xlnm.Print_Area" localSheetId="8">'IGM CF 10'!$A$2:$D$52</definedName>
    <definedName name="_xlnm.Print_Area" localSheetId="2">'IGM Earnings 4'!$A$2:$C$70</definedName>
    <definedName name="_xlnm.Print_Area" localSheetId="3">'IGM EBIT 5'!$A$2:$C$40</definedName>
    <definedName name="_xlnm.Print_Area" localSheetId="4">'IGM Metrics 6'!$A$2:$C$68</definedName>
    <definedName name="_xlnm.Print_Area" localSheetId="5">'IGM Metrics 7'!$A$2:$C$41</definedName>
    <definedName name="_xlnm.Print_Area" localSheetId="11">'IGWM Earnings 13'!$A$2:$D$66</definedName>
    <definedName name="_xlnm.Print_Area" localSheetId="12">'IGWM Metrics 14'!$A$2:$C$56</definedName>
    <definedName name="_xlnm.Print_Area" localSheetId="23">'IGWM Mth Metrics 25'!$A$2:$C$30</definedName>
    <definedName name="_xlnm.Print_Area" localSheetId="14">'IPC Earnings 16'!$A$2:$D$65</definedName>
    <definedName name="_xlnm.Print_Area" localSheetId="15">'IPC Metrics 17'!$A$2:$C$38</definedName>
    <definedName name="_xlnm.Print_Area" localSheetId="17">'Mackenzie Earnings 19'!$A$2:$D$48</definedName>
    <definedName name="_xlnm.Print_Area" localSheetId="19">'Mackenzie Metrics 21'!$A$2:$C$66</definedName>
    <definedName name="_xlnm.Print_Area" localSheetId="9">'WM Earnings 11'!$A$2:$D$73</definedName>
    <definedName name="_xlnm.Print_Area" localSheetId="10">'WM Metrics 12'!$A$2:$B$32</definedName>
    <definedName name="_xlnm.Print_Area" localSheetId="13">'WM SI Earnings 15'!$A$2:$D$40</definedName>
    <definedName name="sdl" localSheetId="28" hidden="1">{"fis.dbo.r1_datasum"}</definedName>
    <definedName name="sdl" localSheetId="13" hidden="1">{"fis.dbo.r1_datasum"}</definedName>
    <definedName name="sdl" hidden="1">{"fis.dbo.r1_datasum"}</definedName>
    <definedName name="sql_statement" hidden="1">"select distinct acct_cat,sum(cyr),sum(lyr),sum(cbd),mult_x000D_
from r1_datasum_x000D_
group by acct_cat_x000D_
_x000D_
"</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9" i="60" l="1"/>
  <c r="M58" i="60"/>
  <c r="M57" i="60"/>
  <c r="M56" i="60"/>
  <c r="M55" i="60"/>
  <c r="M52" i="60"/>
  <c r="M51" i="60"/>
  <c r="M50" i="60"/>
  <c r="M38" i="60"/>
  <c r="M37" i="60"/>
  <c r="M36" i="60"/>
  <c r="M24" i="60"/>
  <c r="M32" i="60"/>
  <c r="M31" i="60" s="1"/>
  <c r="M30" i="60"/>
  <c r="M19" i="60"/>
  <c r="M12" i="60"/>
  <c r="M11" i="60"/>
  <c r="M10" i="60"/>
  <c r="M46" i="60"/>
  <c r="M43" i="60"/>
  <c r="M42" i="60"/>
  <c r="M41" i="60"/>
  <c r="M14" i="60"/>
  <c r="M13" i="60"/>
  <c r="M65" i="60"/>
  <c r="M63" i="60"/>
  <c r="M62" i="60"/>
  <c r="M8" i="60"/>
  <c r="M15" i="60" l="1"/>
  <c r="M17" i="60" s="1"/>
  <c r="M21" i="60" s="1"/>
  <c r="M23" i="60" s="1"/>
  <c r="M26" i="60" s="1"/>
</calcChain>
</file>

<file path=xl/sharedStrings.xml><?xml version="1.0" encoding="utf-8"?>
<sst xmlns="http://schemas.openxmlformats.org/spreadsheetml/2006/main" count="1018" uniqueCount="430">
  <si>
    <t>Net investment income and other</t>
  </si>
  <si>
    <t>Expenses</t>
  </si>
  <si>
    <t>Income taxes</t>
  </si>
  <si>
    <t>Net earnings available to common shareholders</t>
  </si>
  <si>
    <t>Average number of common shares</t>
  </si>
  <si>
    <t>Basic</t>
  </si>
  <si>
    <t>Diluted</t>
  </si>
  <si>
    <t>Interest expense</t>
  </si>
  <si>
    <t>Revenues</t>
  </si>
  <si>
    <t>Redemption fees</t>
  </si>
  <si>
    <t>Ending assets</t>
  </si>
  <si>
    <t>Total</t>
  </si>
  <si>
    <t>Operating metrics</t>
  </si>
  <si>
    <t>Long-term debt</t>
  </si>
  <si>
    <t>Common shares outstanding</t>
  </si>
  <si>
    <t>Outstanding</t>
  </si>
  <si>
    <t>Stock options</t>
  </si>
  <si>
    <t>Opening assets</t>
  </si>
  <si>
    <t>Weighted average strike price ($)</t>
  </si>
  <si>
    <t>Issued under Stock Option Plan</t>
  </si>
  <si>
    <t>Year</t>
  </si>
  <si>
    <t>Quarter</t>
  </si>
  <si>
    <t>Proportionate share of associates' earnings</t>
  </si>
  <si>
    <t>Investment in GWL</t>
  </si>
  <si>
    <t>Amortization of capitalized sales commissions</t>
  </si>
  <si>
    <t>Sales-based commissions - expensed as paid</t>
  </si>
  <si>
    <t>Capitalized sales commissions paid</t>
  </si>
  <si>
    <t>Capitalized sales-based commissions paid</t>
  </si>
  <si>
    <t>Sales-based compensation - expensed as paid</t>
  </si>
  <si>
    <t>Net earnings per common share (in cents)</t>
  </si>
  <si>
    <t>Dividends per common share (in cents)</t>
  </si>
  <si>
    <t xml:space="preserve">Interest </t>
  </si>
  <si>
    <t>Other amortization</t>
  </si>
  <si>
    <t>Lease obligations</t>
  </si>
  <si>
    <t>Amortization of right-of-use assets</t>
  </si>
  <si>
    <t>Amortization of capital, intangible and other assets</t>
  </si>
  <si>
    <t>Advisory and business development</t>
  </si>
  <si>
    <t>Operations and support</t>
  </si>
  <si>
    <t>Sub-advisory</t>
  </si>
  <si>
    <t>Wealth Management</t>
  </si>
  <si>
    <t>Product and program fees</t>
  </si>
  <si>
    <t>Sales-based compensation</t>
  </si>
  <si>
    <t>Asset-based compensation</t>
  </si>
  <si>
    <t>Asset Management</t>
  </si>
  <si>
    <t>Net asset management fees</t>
  </si>
  <si>
    <t>Consolidated EBIT and EBITDA</t>
  </si>
  <si>
    <t>All figures 000’s, unless otherwise noted</t>
  </si>
  <si>
    <t>All figures 000’s</t>
  </si>
  <si>
    <t>Dealer Compensation expenses</t>
  </si>
  <si>
    <r>
      <t xml:space="preserve">Revenues </t>
    </r>
    <r>
      <rPr>
        <vertAlign val="superscript"/>
        <sz val="7.5"/>
        <rFont val="Arial"/>
        <family val="2"/>
      </rPr>
      <t>(1)</t>
    </r>
  </si>
  <si>
    <r>
      <t xml:space="preserve">Expenses </t>
    </r>
    <r>
      <rPr>
        <vertAlign val="superscript"/>
        <sz val="7.5"/>
        <rFont val="Arial"/>
        <family val="2"/>
      </rPr>
      <t>(1)</t>
    </r>
  </si>
  <si>
    <t xml:space="preserve">  depreciation and amortization (EBITDA)</t>
  </si>
  <si>
    <t>Proportionate share of Associate’s earnings</t>
  </si>
  <si>
    <t>Investment in Lifeco</t>
  </si>
  <si>
    <t>Business development</t>
  </si>
  <si>
    <t>Other financial planning revenues</t>
  </si>
  <si>
    <t>Consolidated Statements of Earnings and Other Information</t>
  </si>
  <si>
    <t>Fair Value</t>
  </si>
  <si>
    <t xml:space="preserve">Carrying value </t>
  </si>
  <si>
    <t>Carrying value ($millions)</t>
  </si>
  <si>
    <t>Consolidated Statements of Earnings</t>
  </si>
  <si>
    <t>Opening balance</t>
  </si>
  <si>
    <t>Ending balance</t>
  </si>
  <si>
    <t>Unallocated capital  ($millions)</t>
  </si>
  <si>
    <t>Asset Management fees - third party</t>
  </si>
  <si>
    <t>Asset management fees - wealth management</t>
  </si>
  <si>
    <t>Asset Management Operating Segment</t>
  </si>
  <si>
    <t>Wealth Management - IG Wealth Statements of Earnings</t>
  </si>
  <si>
    <t>Wealth Management Operating Segment</t>
  </si>
  <si>
    <t>Other Product commissions</t>
  </si>
  <si>
    <t>Total Advisory and business development</t>
  </si>
  <si>
    <t>Wealth management</t>
  </si>
  <si>
    <t xml:space="preserve">Asset management </t>
  </si>
  <si>
    <t>Net asset management</t>
  </si>
  <si>
    <t xml:space="preserve">Wealth management </t>
  </si>
  <si>
    <t xml:space="preserve">Total Wealth management </t>
  </si>
  <si>
    <t>Advisory fees</t>
  </si>
  <si>
    <t>Net asset management fees - third party</t>
  </si>
  <si>
    <t>Non-controlling interest</t>
  </si>
  <si>
    <t>Net carrying value</t>
  </si>
  <si>
    <t>New commitments</t>
  </si>
  <si>
    <t>Corporate investments</t>
  </si>
  <si>
    <t>Return of capital &amp; other</t>
  </si>
  <si>
    <t>Assets under management ($CAD billions)</t>
  </si>
  <si>
    <t>Foreign exchange - majority of AUM USD denominated</t>
  </si>
  <si>
    <t>Interest Expense</t>
  </si>
  <si>
    <t>Additional information</t>
  </si>
  <si>
    <t>Leases</t>
  </si>
  <si>
    <t>Other</t>
  </si>
  <si>
    <t xml:space="preserve">Additional information </t>
  </si>
  <si>
    <t>Outstanding debt ($millions)</t>
  </si>
  <si>
    <t>Lease Obligation</t>
  </si>
  <si>
    <t>Consolidated Operating Metrics</t>
  </si>
  <si>
    <t>All figures millions</t>
  </si>
  <si>
    <t>Assets under management &amp; advisement (end of period)</t>
  </si>
  <si>
    <t>By Segment</t>
  </si>
  <si>
    <t>IG Wealth AUA</t>
  </si>
  <si>
    <r>
      <t xml:space="preserve">Wealth Management AUA </t>
    </r>
    <r>
      <rPr>
        <vertAlign val="superscript"/>
        <sz val="10"/>
        <rFont val="Arial"/>
        <family val="2"/>
      </rPr>
      <t>(1)</t>
    </r>
  </si>
  <si>
    <t>Asset Management AUM</t>
  </si>
  <si>
    <t>Asset Management through Wealth Management</t>
  </si>
  <si>
    <t>Consolidated assets under management &amp; advisement</t>
  </si>
  <si>
    <t>By Product</t>
  </si>
  <si>
    <t>Investment Fund AUM</t>
  </si>
  <si>
    <t>Consolidated AUM</t>
  </si>
  <si>
    <t>Other AUA</t>
  </si>
  <si>
    <t>Consolidated AUM, excluding Asset Management segment AUM</t>
  </si>
  <si>
    <t>Assets under management &amp; advisement (average during period)</t>
  </si>
  <si>
    <t>Mutual fund AUM</t>
  </si>
  <si>
    <t>Institutional SMA</t>
  </si>
  <si>
    <t>Net flows</t>
  </si>
  <si>
    <t>IG Wealth gross inflows</t>
  </si>
  <si>
    <r>
      <t>Wealth management gross inflows</t>
    </r>
    <r>
      <rPr>
        <vertAlign val="superscript"/>
        <sz val="10"/>
        <rFont val="Arial"/>
        <family val="2"/>
      </rPr>
      <t xml:space="preserve"> (1)</t>
    </r>
  </si>
  <si>
    <t>IG Wealth net flows</t>
  </si>
  <si>
    <r>
      <t xml:space="preserve">Wealth management net flows </t>
    </r>
    <r>
      <rPr>
        <vertAlign val="superscript"/>
        <sz val="10"/>
        <rFont val="Arial"/>
        <family val="2"/>
      </rPr>
      <t>(1)</t>
    </r>
  </si>
  <si>
    <r>
      <t xml:space="preserve">Asset Management net sales </t>
    </r>
    <r>
      <rPr>
        <vertAlign val="superscript"/>
        <sz val="10"/>
        <rFont val="Arial"/>
        <family val="2"/>
      </rPr>
      <t>(2)</t>
    </r>
  </si>
  <si>
    <t>Eliminations (Mackenzie mutual funds distributed through Wealth Management)</t>
  </si>
  <si>
    <t>Consolidated net flows</t>
  </si>
  <si>
    <t>Mutual fund gross sales</t>
  </si>
  <si>
    <t>Mutual fund redemptions</t>
  </si>
  <si>
    <t>Mutual fund net sales</t>
  </si>
  <si>
    <r>
      <t>ETFs</t>
    </r>
    <r>
      <rPr>
        <vertAlign val="superscript"/>
        <sz val="10"/>
        <rFont val="Arial"/>
        <family val="2"/>
      </rPr>
      <t xml:space="preserve"> (3)</t>
    </r>
  </si>
  <si>
    <t>Investment funds</t>
  </si>
  <si>
    <t>Mutual funds</t>
  </si>
  <si>
    <t>Consolidated Balance Sheets</t>
  </si>
  <si>
    <t>Assets</t>
  </si>
  <si>
    <t>Cash and cash equivalents</t>
  </si>
  <si>
    <t>Other investments</t>
  </si>
  <si>
    <t>Fair value through profit or loss</t>
  </si>
  <si>
    <t>Equity securities</t>
  </si>
  <si>
    <t>Proprietary investment funds</t>
  </si>
  <si>
    <t>Total other investments</t>
  </si>
  <si>
    <t>Client funds on deposit</t>
  </si>
  <si>
    <t>Accounts and other receivables</t>
  </si>
  <si>
    <t>Income taxes recoverable</t>
  </si>
  <si>
    <t>Loans</t>
  </si>
  <si>
    <t>FVTPL - Mortgage banking operations</t>
  </si>
  <si>
    <t>Amortized cost - Mortgage banking operations</t>
  </si>
  <si>
    <t>Amortized cost - Loans under securitization</t>
  </si>
  <si>
    <t>Amortized cost - Other</t>
  </si>
  <si>
    <t>Derivative financial instruments</t>
  </si>
  <si>
    <t>Other assets</t>
  </si>
  <si>
    <t>Investment in associates</t>
  </si>
  <si>
    <t>Capital assets</t>
  </si>
  <si>
    <t>Deferred income taxes</t>
  </si>
  <si>
    <t>Intangible assets</t>
  </si>
  <si>
    <t>Goodwill</t>
  </si>
  <si>
    <t>Liabilities</t>
  </si>
  <si>
    <t>Accounts payable and accrued liabilities</t>
  </si>
  <si>
    <t>Income taxes payable</t>
  </si>
  <si>
    <t>Deposits and certificates</t>
  </si>
  <si>
    <t>Other liabilities</t>
  </si>
  <si>
    <t>Obligations to securitization entities</t>
  </si>
  <si>
    <t xml:space="preserve">Lease obligations </t>
  </si>
  <si>
    <t>Shareholders' equity</t>
  </si>
  <si>
    <t>Common shares</t>
  </si>
  <si>
    <t>Contributed surplus</t>
  </si>
  <si>
    <t>Accumulated other comprehensive income (loss)</t>
  </si>
  <si>
    <t xml:space="preserve">Non-controlling interest </t>
  </si>
  <si>
    <t>Consolidated Cash Flows</t>
  </si>
  <si>
    <t>Operating activities</t>
  </si>
  <si>
    <t>Income taxes paid</t>
  </si>
  <si>
    <t>Adjustments to determine net cash from operating activities</t>
  </si>
  <si>
    <t>Capitalized sales commission amortization</t>
  </si>
  <si>
    <t>Pension and other post-employment benefits</t>
  </si>
  <si>
    <t>Changes in operating assets and liabilities and other</t>
  </si>
  <si>
    <t>Restructuring provision cash payments</t>
  </si>
  <si>
    <t>Financing activities</t>
  </si>
  <si>
    <t>Net increase (decrease) in deposits and certificates</t>
  </si>
  <si>
    <t>Increase in obligations to securitization entities</t>
  </si>
  <si>
    <t>Issue of common shares</t>
  </si>
  <si>
    <t>Common share dividends paid</t>
  </si>
  <si>
    <t>Investing activities</t>
  </si>
  <si>
    <t>Purchase of other investments</t>
  </si>
  <si>
    <t>Increase in loans</t>
  </si>
  <si>
    <t>Repayment of loans and other</t>
  </si>
  <si>
    <t>Net additions to capital assets</t>
  </si>
  <si>
    <t>Increase (decrease) in cash and cash equivalents</t>
  </si>
  <si>
    <t>Cash and cash equivalents, end of period</t>
  </si>
  <si>
    <t>Assets under advisement</t>
  </si>
  <si>
    <t>Gross inflows</t>
  </si>
  <si>
    <t>Gross outflows</t>
  </si>
  <si>
    <t>Investment returns</t>
  </si>
  <si>
    <t>Ending AUA</t>
  </si>
  <si>
    <t>Average AUA</t>
  </si>
  <si>
    <t>Assets under management</t>
  </si>
  <si>
    <t>Gross sales</t>
  </si>
  <si>
    <t>Redemptions</t>
  </si>
  <si>
    <t>Net sales</t>
  </si>
  <si>
    <t>Ending AUM</t>
  </si>
  <si>
    <t>Average AUM</t>
  </si>
  <si>
    <t>Ending AUM as a share of AUA</t>
  </si>
  <si>
    <t>Other assets under advisement</t>
  </si>
  <si>
    <t>Wealth Management - IG Wealth Operating Metrics</t>
  </si>
  <si>
    <t>Associates and Regional Directors</t>
  </si>
  <si>
    <t>Assets under advisement ($ millions)</t>
  </si>
  <si>
    <t>Assets under management ($ millions)</t>
  </si>
  <si>
    <t>Other assets under advisement ($ millions)</t>
  </si>
  <si>
    <t>Redemption rate (last twelve month trailing)</t>
  </si>
  <si>
    <t>Long term funds</t>
  </si>
  <si>
    <t>Other products ($ millions)</t>
  </si>
  <si>
    <t>Insurance - new annualized premiums</t>
  </si>
  <si>
    <t xml:space="preserve">Mortgage and banking ($ millions) </t>
  </si>
  <si>
    <t>Mortgages serviced</t>
  </si>
  <si>
    <t>Solution Banking mortgages</t>
  </si>
  <si>
    <t>Mortgages fundings</t>
  </si>
  <si>
    <t>Solutions Banking mortgages</t>
  </si>
  <si>
    <t>Other Solutions Banking products</t>
  </si>
  <si>
    <t>Advisors</t>
  </si>
  <si>
    <t>All figures millions, unless otherwise noted</t>
  </si>
  <si>
    <t>Average assets</t>
  </si>
  <si>
    <t>ETFs</t>
  </si>
  <si>
    <t>Net creations</t>
  </si>
  <si>
    <t>ETF’s held by IGM investment funds</t>
  </si>
  <si>
    <t>Consolidated</t>
  </si>
  <si>
    <t>Retail</t>
  </si>
  <si>
    <t>Retail mutual funds</t>
  </si>
  <si>
    <t>Retail ETFs</t>
  </si>
  <si>
    <t>Retail investment funds</t>
  </si>
  <si>
    <t>Institutional mutual funds</t>
  </si>
  <si>
    <t>Institutional ETF's (third party)</t>
  </si>
  <si>
    <t>Institutional investment funds</t>
  </si>
  <si>
    <t>Institutional total</t>
  </si>
  <si>
    <t>IG Wealth Management– Assets under Management &amp; Advisement</t>
  </si>
  <si>
    <t>Month</t>
  </si>
  <si>
    <t>Opening AUA</t>
  </si>
  <si>
    <t>Gross Client Inflows</t>
  </si>
  <si>
    <t>Gross Client Outflows</t>
  </si>
  <si>
    <t>Net Flows</t>
  </si>
  <si>
    <r>
      <t xml:space="preserve">Assets under management </t>
    </r>
    <r>
      <rPr>
        <vertAlign val="superscript"/>
        <sz val="7.5"/>
        <rFont val="Arial"/>
        <family val="2"/>
      </rPr>
      <t>(1)</t>
    </r>
  </si>
  <si>
    <t>Long Term Mutual fund assets under management</t>
  </si>
  <si>
    <t>Net transfers from / (to) short term funds</t>
  </si>
  <si>
    <t>Mackenzie – Assets Under Management</t>
  </si>
  <si>
    <t xml:space="preserve">Mutual fund assets under management </t>
  </si>
  <si>
    <t xml:space="preserve">Long Term Mutual fund assets under management </t>
  </si>
  <si>
    <t>ETF net creations</t>
  </si>
  <si>
    <t>Total investment funds net sales</t>
  </si>
  <si>
    <t>Total assets under management</t>
  </si>
  <si>
    <t>ETF</t>
  </si>
  <si>
    <t>Total AUM</t>
  </si>
  <si>
    <t>Consolidated – Assets under Management &amp; Advisement</t>
  </si>
  <si>
    <t>Asset Management  through Wealth Management</t>
  </si>
  <si>
    <t>Eliminations (Mackenzie mutual funds distributed 
     through Wealth Management)</t>
  </si>
  <si>
    <r>
      <t xml:space="preserve">FVTOCI - Corporate investments </t>
    </r>
    <r>
      <rPr>
        <vertAlign val="superscript"/>
        <sz val="8"/>
        <rFont val="Arial"/>
        <family val="2"/>
      </rPr>
      <t>(1)</t>
    </r>
  </si>
  <si>
    <t xml:space="preserve">Proportionate share of associates' earnings, net of dividends received </t>
  </si>
  <si>
    <t>Investment returns &amp; other</t>
  </si>
  <si>
    <t xml:space="preserve">Investment returns </t>
  </si>
  <si>
    <t>Balance, beginning of period</t>
  </si>
  <si>
    <t>Employee benefits</t>
  </si>
  <si>
    <t>Investment in associate and other</t>
  </si>
  <si>
    <t>Other comprehensive income (loss)</t>
  </si>
  <si>
    <t>Items that will not be reclassified to Net earnings</t>
  </si>
  <si>
    <t>Employee benefits - net actuarial gains (losses)</t>
  </si>
  <si>
    <t>Investment in associates - employee benefits and other</t>
  </si>
  <si>
    <t>Items that may be reclassified subsequently to Net earnings</t>
  </si>
  <si>
    <t>Total other comprehensive income (loss)</t>
  </si>
  <si>
    <t>Balance, end of period</t>
  </si>
  <si>
    <r>
      <t xml:space="preserve">Fair value through other comprehensive income investments </t>
    </r>
    <r>
      <rPr>
        <vertAlign val="superscript"/>
        <sz val="9"/>
        <rFont val="Arial"/>
        <family val="2"/>
      </rPr>
      <t>(1)</t>
    </r>
  </si>
  <si>
    <t>Investment in Northleaf</t>
  </si>
  <si>
    <t>Northleaf Capital Group Ltd.</t>
  </si>
  <si>
    <t>Sub-Advisory to Canada Life</t>
  </si>
  <si>
    <t>Total Institutional SMA</t>
  </si>
  <si>
    <t>Average assets excluding Canada Life</t>
  </si>
  <si>
    <t>Average Total Institutional Assets</t>
  </si>
  <si>
    <t>Ending Assets excluding Canada Life</t>
  </si>
  <si>
    <t>Sub advisory to Canada Life</t>
  </si>
  <si>
    <t>Total Institutional Ending Assets</t>
  </si>
  <si>
    <t>Institutional SMA (excluding Canada Life)</t>
  </si>
  <si>
    <t>Canada Life SMA</t>
  </si>
  <si>
    <t>Sub-advisory to Canada Life</t>
  </si>
  <si>
    <t>Average Assets</t>
  </si>
  <si>
    <t>Mackenzie Share</t>
  </si>
  <si>
    <t>Net asset management fees ($000's)</t>
  </si>
  <si>
    <t>Individual Channel</t>
  </si>
  <si>
    <t>Group Channel</t>
  </si>
  <si>
    <t>IG Wealth Management AUM</t>
  </si>
  <si>
    <t>Mackenzie excluding Canada Life and IGM Wealth Management</t>
  </si>
  <si>
    <t>Mackenzie excluding IGM Wealth Management</t>
  </si>
  <si>
    <t>IGM Wealth Management AUM</t>
  </si>
  <si>
    <t>Total Mackenzie</t>
  </si>
  <si>
    <t xml:space="preserve">Net sales  </t>
  </si>
  <si>
    <t>Total net sales  (excluding Wealth Management &amp; Canada Life)</t>
  </si>
  <si>
    <t>IGM Wealth Management Ending Assets</t>
  </si>
  <si>
    <r>
      <t xml:space="preserve">Canada Life - Wealth business ending assets under management </t>
    </r>
    <r>
      <rPr>
        <b/>
        <vertAlign val="superscript"/>
        <sz val="10"/>
        <rFont val="Arial"/>
        <family val="2"/>
      </rPr>
      <t>(2)</t>
    </r>
  </si>
  <si>
    <t xml:space="preserve">Sub-advisory to Canada Life </t>
  </si>
  <si>
    <t>Investment in ChinaAMC</t>
  </si>
  <si>
    <t>ChinaAMC</t>
  </si>
  <si>
    <t>Advisor Network</t>
  </si>
  <si>
    <t>Advisor Practices (&gt;4 years)</t>
  </si>
  <si>
    <t>New Advisors (&lt;4 years)</t>
  </si>
  <si>
    <t>Total Advisors</t>
  </si>
  <si>
    <t>Purchased for cancellation</t>
  </si>
  <si>
    <t>Common shares purchased for cancellation</t>
  </si>
  <si>
    <t xml:space="preserve">Earnings before interest, taxes, </t>
  </si>
  <si>
    <r>
      <t xml:space="preserve">Adjusted earnings before interest and taxes </t>
    </r>
    <r>
      <rPr>
        <vertAlign val="superscript"/>
        <sz val="7.5"/>
        <rFont val="Arial"/>
        <family val="2"/>
      </rPr>
      <t>(2)</t>
    </r>
  </si>
  <si>
    <r>
      <t>Adjusted earnings before income taxes</t>
    </r>
    <r>
      <rPr>
        <vertAlign val="superscript"/>
        <sz val="10"/>
        <rFont val="Arial"/>
        <family val="2"/>
      </rPr>
      <t xml:space="preserve"> </t>
    </r>
    <r>
      <rPr>
        <vertAlign val="superscript"/>
        <sz val="7.5"/>
        <rFont val="Arial"/>
        <family val="2"/>
      </rPr>
      <t>(2)</t>
    </r>
  </si>
  <si>
    <r>
      <t>Adjusted net earnings available to common shareholders</t>
    </r>
    <r>
      <rPr>
        <vertAlign val="superscript"/>
        <sz val="10"/>
        <rFont val="Arial"/>
        <family val="2"/>
      </rPr>
      <t xml:space="preserve"> </t>
    </r>
    <r>
      <rPr>
        <vertAlign val="superscript"/>
        <sz val="7.5"/>
        <rFont val="Arial"/>
        <family val="2"/>
      </rPr>
      <t>(2)</t>
    </r>
  </si>
  <si>
    <r>
      <t xml:space="preserve">Adjusted net earnings per common share </t>
    </r>
    <r>
      <rPr>
        <vertAlign val="superscript"/>
        <sz val="7.5"/>
        <rFont val="Arial"/>
        <family val="2"/>
      </rPr>
      <t>(2)</t>
    </r>
    <r>
      <rPr>
        <sz val="10"/>
        <rFont val="Arial"/>
        <family val="2"/>
      </rPr>
      <t xml:space="preserve"> (in cents)</t>
    </r>
  </si>
  <si>
    <r>
      <t xml:space="preserve">Adjusted earnings before interest and taxes </t>
    </r>
    <r>
      <rPr>
        <b/>
        <vertAlign val="superscript"/>
        <sz val="11"/>
        <rFont val="Arial"/>
        <family val="2"/>
      </rPr>
      <t>(1)</t>
    </r>
  </si>
  <si>
    <r>
      <t xml:space="preserve">EBITDA before sales commissions </t>
    </r>
    <r>
      <rPr>
        <vertAlign val="superscript"/>
        <sz val="7.5"/>
        <rFont val="Arial"/>
        <family val="2"/>
      </rPr>
      <t>(1)</t>
    </r>
  </si>
  <si>
    <r>
      <t xml:space="preserve">EBITDA after sales commissions </t>
    </r>
    <r>
      <rPr>
        <vertAlign val="superscript"/>
        <sz val="7.5"/>
        <rFont val="Arial"/>
        <family val="2"/>
      </rPr>
      <t>(1)</t>
    </r>
  </si>
  <si>
    <r>
      <t xml:space="preserve">Adjusted earnings before income taxes </t>
    </r>
    <r>
      <rPr>
        <vertAlign val="superscript"/>
        <sz val="7.5"/>
        <rFont val="Arial"/>
        <family val="2"/>
      </rPr>
      <t>(2)</t>
    </r>
  </si>
  <si>
    <r>
      <t>Adjusted net earnings</t>
    </r>
    <r>
      <rPr>
        <sz val="7.5"/>
        <rFont val="Arial"/>
        <family val="2"/>
      </rPr>
      <t xml:space="preserve"> </t>
    </r>
    <r>
      <rPr>
        <vertAlign val="superscript"/>
        <sz val="7.5"/>
        <rFont val="Arial"/>
        <family val="2"/>
      </rPr>
      <t>(2)</t>
    </r>
  </si>
  <si>
    <r>
      <t xml:space="preserve">EBITDA before sales commissions </t>
    </r>
    <r>
      <rPr>
        <vertAlign val="superscript"/>
        <sz val="7.5"/>
        <rFont val="Arial"/>
        <family val="2"/>
      </rPr>
      <t>(2)</t>
    </r>
  </si>
  <si>
    <r>
      <t xml:space="preserve">EBITDA after sales commissions </t>
    </r>
    <r>
      <rPr>
        <vertAlign val="superscript"/>
        <sz val="7.5"/>
        <rFont val="Arial"/>
        <family val="2"/>
      </rPr>
      <t>(2)</t>
    </r>
  </si>
  <si>
    <r>
      <t xml:space="preserve">Adjusted earnings before interest and taxes </t>
    </r>
    <r>
      <rPr>
        <vertAlign val="superscript"/>
        <sz val="7.5"/>
        <rFont val="Arial"/>
        <family val="2"/>
      </rPr>
      <t>(1)</t>
    </r>
  </si>
  <si>
    <r>
      <t xml:space="preserve">Adjusted earnings before income taxes </t>
    </r>
    <r>
      <rPr>
        <vertAlign val="superscript"/>
        <sz val="7.5"/>
        <rFont val="Arial"/>
        <family val="2"/>
      </rPr>
      <t>(1)</t>
    </r>
  </si>
  <si>
    <r>
      <t>Adjusted net earnings</t>
    </r>
    <r>
      <rPr>
        <sz val="7.5"/>
        <rFont val="Arial"/>
        <family val="2"/>
      </rPr>
      <t xml:space="preserve"> </t>
    </r>
    <r>
      <rPr>
        <vertAlign val="superscript"/>
        <sz val="7.5"/>
        <rFont val="Arial"/>
        <family val="2"/>
      </rPr>
      <t>(1)</t>
    </r>
  </si>
  <si>
    <t>Simple Monthly Average AUA</t>
  </si>
  <si>
    <t>Operating Results</t>
  </si>
  <si>
    <t>`</t>
  </si>
  <si>
    <t>Carrying value - other</t>
  </si>
  <si>
    <t>Capitalized sales commissions- Wealth Management</t>
  </si>
  <si>
    <t>Investment in associates and other</t>
  </si>
  <si>
    <r>
      <t>Adjusted net earnings - continuing operations</t>
    </r>
    <r>
      <rPr>
        <vertAlign val="superscript"/>
        <sz val="7.5"/>
        <rFont val="Arial"/>
        <family val="2"/>
      </rPr>
      <t>(2)</t>
    </r>
  </si>
  <si>
    <r>
      <t>Adjusted net earnings</t>
    </r>
    <r>
      <rPr>
        <vertAlign val="superscript"/>
        <sz val="7.5"/>
        <rFont val="Arial"/>
        <family val="2"/>
      </rPr>
      <t>(2)</t>
    </r>
  </si>
  <si>
    <t xml:space="preserve">Gain on sale of Lifeco shares </t>
  </si>
  <si>
    <t xml:space="preserve">Investment in ChinaAMC </t>
  </si>
  <si>
    <t xml:space="preserve">Proceeds from sale of Lifeco shares </t>
  </si>
  <si>
    <t xml:space="preserve">Adjusted earnings before interest and taxes - continuing and discontinued operations </t>
  </si>
  <si>
    <t>Intersegment Eliminations</t>
  </si>
  <si>
    <t>Disposal of investment in associate</t>
  </si>
  <si>
    <t>Interest expense - continuing operations</t>
  </si>
  <si>
    <t xml:space="preserve">Less: Cash and cash equivalents from discontinued operations, end of period </t>
  </si>
  <si>
    <t>Cash and cash equivalents, end of period - continuing operations</t>
  </si>
  <si>
    <t xml:space="preserve">Mutual fund AUM </t>
  </si>
  <si>
    <t xml:space="preserve">Institutional SMA </t>
  </si>
  <si>
    <r>
      <t>Sub-Advisory to Canada Life</t>
    </r>
    <r>
      <rPr>
        <vertAlign val="superscript"/>
        <sz val="10"/>
        <rFont val="Arial"/>
        <family val="2"/>
      </rPr>
      <t xml:space="preserve"> </t>
    </r>
  </si>
  <si>
    <r>
      <t xml:space="preserve">Net earnings - discontinued operations </t>
    </r>
    <r>
      <rPr>
        <vertAlign val="superscript"/>
        <sz val="7.5"/>
        <rFont val="Arial"/>
        <family val="2"/>
      </rPr>
      <t>(3)</t>
    </r>
  </si>
  <si>
    <r>
      <t xml:space="preserve">Earnings before interest and taxes - discontinued operations </t>
    </r>
    <r>
      <rPr>
        <vertAlign val="superscript"/>
        <sz val="7.5"/>
        <rFont val="Arial"/>
        <family val="2"/>
      </rPr>
      <t>(3)</t>
    </r>
  </si>
  <si>
    <r>
      <t>Carrying value - Northleaf</t>
    </r>
    <r>
      <rPr>
        <sz val="8"/>
        <rFont val="Arial"/>
        <family val="2"/>
      </rPr>
      <t xml:space="preserve"> </t>
    </r>
  </si>
  <si>
    <r>
      <t xml:space="preserve">Fair value - Lifeco </t>
    </r>
    <r>
      <rPr>
        <vertAlign val="superscript"/>
        <sz val="8"/>
        <rFont val="Arial"/>
        <family val="2"/>
      </rPr>
      <t>(2)</t>
    </r>
  </si>
  <si>
    <t>Wealth Management - Investment Planning Counsel Statements of Earnings (Discontinued operations)</t>
  </si>
  <si>
    <r>
      <t xml:space="preserve">Assets under management (RMB¥ billions) </t>
    </r>
    <r>
      <rPr>
        <vertAlign val="superscript"/>
        <sz val="7.5"/>
        <rFont val="Arial"/>
        <family val="2"/>
      </rPr>
      <t>(3)</t>
    </r>
  </si>
  <si>
    <r>
      <t xml:space="preserve">Assets under management ($CAD billions) </t>
    </r>
    <r>
      <rPr>
        <vertAlign val="superscript"/>
        <sz val="7.5"/>
        <rFont val="Arial"/>
        <family val="2"/>
      </rPr>
      <t xml:space="preserve"> (3)</t>
    </r>
  </si>
  <si>
    <r>
      <t xml:space="preserve">Great-West Lifeco ($millions) </t>
    </r>
    <r>
      <rPr>
        <vertAlign val="superscript"/>
        <sz val="7.5"/>
        <rFont val="Arial"/>
        <family val="2"/>
      </rPr>
      <t>(2)</t>
    </r>
  </si>
  <si>
    <r>
      <t>Carrying value ($millions)</t>
    </r>
    <r>
      <rPr>
        <vertAlign val="superscript"/>
        <sz val="12"/>
        <rFont val="Arial"/>
        <family val="2"/>
      </rPr>
      <t xml:space="preserve"> </t>
    </r>
  </si>
  <si>
    <r>
      <t>China Asset Management Co., Ltd.</t>
    </r>
    <r>
      <rPr>
        <vertAlign val="superscript"/>
        <sz val="7.5"/>
        <rFont val="Arial"/>
        <family val="2"/>
      </rPr>
      <t xml:space="preserve"> (2)</t>
    </r>
  </si>
  <si>
    <t>Institutional SMA (Third Party AUM)</t>
  </si>
  <si>
    <t>Institutional (Third Party AUM)</t>
  </si>
  <si>
    <t>Consolidated (Third Party AUM)</t>
  </si>
  <si>
    <t>Sub-advisory and AUM to Wealth Management</t>
  </si>
  <si>
    <t xml:space="preserve">Asset Management AUM (Third Party AUM) </t>
  </si>
  <si>
    <r>
      <t xml:space="preserve">Lease Obligation </t>
    </r>
    <r>
      <rPr>
        <vertAlign val="superscript"/>
        <sz val="9"/>
        <rFont val="Arial"/>
        <family val="2"/>
      </rPr>
      <t>(3)</t>
    </r>
  </si>
  <si>
    <r>
      <t xml:space="preserve">Earnings before interest and taxes - discontinued operations </t>
    </r>
    <r>
      <rPr>
        <vertAlign val="superscript"/>
        <sz val="7.5"/>
        <rFont val="Arial"/>
        <family val="2"/>
      </rPr>
      <t>(2)</t>
    </r>
  </si>
  <si>
    <t>Sub-advisory and AUM to IGM Wealth Management</t>
  </si>
  <si>
    <r>
      <t xml:space="preserve">Mutual funds </t>
    </r>
    <r>
      <rPr>
        <b/>
        <vertAlign val="superscript"/>
        <sz val="9"/>
        <rFont val="Arial"/>
        <family val="2"/>
      </rPr>
      <t>(1)</t>
    </r>
  </si>
  <si>
    <r>
      <t xml:space="preserve">Third party </t>
    </r>
    <r>
      <rPr>
        <vertAlign val="superscript"/>
        <sz val="10"/>
        <rFont val="Arial"/>
        <family val="2"/>
      </rPr>
      <t>(1)</t>
    </r>
  </si>
  <si>
    <r>
      <t xml:space="preserve">Investment funds </t>
    </r>
    <r>
      <rPr>
        <b/>
        <vertAlign val="superscript"/>
        <sz val="8"/>
        <rFont val="Arial"/>
        <family val="2"/>
      </rPr>
      <t>(2)</t>
    </r>
  </si>
  <si>
    <r>
      <t>Sub-advisory and AUM to Wealth Management</t>
    </r>
    <r>
      <rPr>
        <b/>
        <vertAlign val="superscript"/>
        <sz val="9"/>
        <rFont val="Arial"/>
        <family val="2"/>
      </rPr>
      <t xml:space="preserve"> (1)</t>
    </r>
  </si>
  <si>
    <t xml:space="preserve">Ending Assets </t>
  </si>
  <si>
    <r>
      <t xml:space="preserve">By Segment </t>
    </r>
    <r>
      <rPr>
        <b/>
        <vertAlign val="superscript"/>
        <sz val="10"/>
        <rFont val="Arial"/>
        <family val="2"/>
      </rPr>
      <t>(1)</t>
    </r>
  </si>
  <si>
    <r>
      <t xml:space="preserve">Retained earnings </t>
    </r>
    <r>
      <rPr>
        <vertAlign val="superscript"/>
        <sz val="8"/>
        <rFont val="Arial"/>
        <family val="2"/>
      </rPr>
      <t>(3)</t>
    </r>
  </si>
  <si>
    <r>
      <t xml:space="preserve">Carrying value - Lifeco </t>
    </r>
    <r>
      <rPr>
        <vertAlign val="superscript"/>
        <sz val="8"/>
        <rFont val="Arial"/>
        <family val="2"/>
      </rPr>
      <t>(2)</t>
    </r>
    <r>
      <rPr>
        <sz val="10"/>
        <rFont val="Arial"/>
        <family val="2"/>
      </rPr>
      <t xml:space="preserve"> </t>
    </r>
    <r>
      <rPr>
        <vertAlign val="superscript"/>
        <sz val="8"/>
        <rFont val="Arial"/>
        <family val="2"/>
      </rPr>
      <t>(3)</t>
    </r>
  </si>
  <si>
    <r>
      <t xml:space="preserve">Carrying value - ChinaAMC </t>
    </r>
    <r>
      <rPr>
        <vertAlign val="superscript"/>
        <sz val="8"/>
        <rFont val="Arial"/>
        <family val="2"/>
      </rPr>
      <t>(2)</t>
    </r>
    <r>
      <rPr>
        <sz val="10"/>
        <rFont val="Arial"/>
        <family val="2"/>
      </rPr>
      <t xml:space="preserve"> </t>
    </r>
  </si>
  <si>
    <r>
      <t xml:space="preserve">Canada Life AUM </t>
    </r>
    <r>
      <rPr>
        <vertAlign val="superscript"/>
        <sz val="8"/>
        <rFont val="Arial"/>
        <family val="2"/>
      </rPr>
      <t>(2)</t>
    </r>
  </si>
  <si>
    <t>Investment fund net sales</t>
  </si>
  <si>
    <t>Mackenzie net sales through Investment Planning Counsel</t>
  </si>
  <si>
    <t xml:space="preserve">Managed asset net sales </t>
  </si>
  <si>
    <r>
      <t xml:space="preserve">Mackenzie net sales through IG Wealth Management </t>
    </r>
    <r>
      <rPr>
        <vertAlign val="superscript"/>
        <sz val="7.5"/>
        <rFont val="Arial"/>
        <family val="2"/>
      </rPr>
      <t>(2)</t>
    </r>
  </si>
  <si>
    <r>
      <t xml:space="preserve">Mackenzie net sales through IG Wealth Management </t>
    </r>
    <r>
      <rPr>
        <vertAlign val="superscript"/>
        <sz val="7.5"/>
        <rFont val="Arial"/>
        <family val="2"/>
      </rPr>
      <t>(1)</t>
    </r>
  </si>
  <si>
    <r>
      <t xml:space="preserve">IG mortgages </t>
    </r>
    <r>
      <rPr>
        <vertAlign val="superscript"/>
        <sz val="7.5"/>
        <rFont val="Arial"/>
        <family val="2"/>
      </rPr>
      <t>(2)</t>
    </r>
  </si>
  <si>
    <t>Credit facility</t>
  </si>
  <si>
    <t>Net proceeds on credit facility</t>
  </si>
  <si>
    <t>Issue of debentures</t>
  </si>
  <si>
    <t>Investment in Rockefeller</t>
  </si>
  <si>
    <t>Sub-advisory to Wealth Management</t>
  </si>
  <si>
    <t>Asset Management AUM (Third Party AUM)</t>
  </si>
  <si>
    <r>
      <t xml:space="preserve">Liabilities held for sale </t>
    </r>
    <r>
      <rPr>
        <vertAlign val="superscript"/>
        <sz val="8"/>
        <rFont val="Arial"/>
        <family val="2"/>
      </rPr>
      <t>(5)</t>
    </r>
  </si>
  <si>
    <r>
      <t xml:space="preserve">Assets held for sale </t>
    </r>
    <r>
      <rPr>
        <vertAlign val="superscript"/>
        <sz val="8"/>
        <rFont val="Arial"/>
        <family val="2"/>
      </rPr>
      <t>(5)</t>
    </r>
  </si>
  <si>
    <r>
      <t xml:space="preserve">Wealth Management AUA </t>
    </r>
    <r>
      <rPr>
        <vertAlign val="superscript"/>
        <sz val="10"/>
        <rFont val="Arial"/>
        <family val="2"/>
      </rPr>
      <t>(3)</t>
    </r>
  </si>
  <si>
    <r>
      <t xml:space="preserve">ETF AUM </t>
    </r>
    <r>
      <rPr>
        <vertAlign val="superscript"/>
        <sz val="10"/>
        <rFont val="Arial"/>
        <family val="2"/>
      </rPr>
      <t>(4)</t>
    </r>
  </si>
  <si>
    <t xml:space="preserve">Investment in Rockefeller </t>
  </si>
  <si>
    <t>Discontinued operations gross inflows</t>
  </si>
  <si>
    <t>Discontinued operations AUA</t>
  </si>
  <si>
    <t>Discontinued operations net flows</t>
  </si>
  <si>
    <r>
      <t xml:space="preserve">Discontinued operations AUA </t>
    </r>
    <r>
      <rPr>
        <vertAlign val="superscript"/>
        <sz val="10"/>
        <rFont val="Arial"/>
        <family val="2"/>
      </rPr>
      <t>(2)</t>
    </r>
  </si>
  <si>
    <r>
      <t>Investment in associates &amp; other</t>
    </r>
    <r>
      <rPr>
        <vertAlign val="superscript"/>
        <sz val="10"/>
        <rFont val="Arial"/>
        <family val="2"/>
      </rPr>
      <t xml:space="preserve"> (2)</t>
    </r>
  </si>
  <si>
    <r>
      <t xml:space="preserve">Transfer out of fair value through other comprehensive income </t>
    </r>
    <r>
      <rPr>
        <b/>
        <vertAlign val="superscript"/>
        <sz val="8.8000000000000007"/>
        <rFont val="Arial"/>
        <family val="2"/>
      </rPr>
      <t>(3)</t>
    </r>
  </si>
  <si>
    <t>IPC (Discontinued operations) AUM</t>
  </si>
  <si>
    <r>
      <t>Wealth Management Operating Metrics</t>
    </r>
    <r>
      <rPr>
        <b/>
        <vertAlign val="superscript"/>
        <sz val="14"/>
        <rFont val="Arial"/>
        <family val="2"/>
      </rPr>
      <t>(1)</t>
    </r>
  </si>
  <si>
    <r>
      <t xml:space="preserve">Carrying value - Rockefeller </t>
    </r>
    <r>
      <rPr>
        <vertAlign val="superscript"/>
        <sz val="8"/>
        <rFont val="Arial"/>
        <family val="2"/>
      </rPr>
      <t>(4)</t>
    </r>
  </si>
  <si>
    <t>(Amounts are net of tax)</t>
  </si>
  <si>
    <t xml:space="preserve">Client assets ($USD billions) </t>
  </si>
  <si>
    <r>
      <t xml:space="preserve">Client assets ($CAD billions) </t>
    </r>
    <r>
      <rPr>
        <vertAlign val="superscript"/>
        <sz val="7.5"/>
        <rFont val="Arial"/>
        <family val="2"/>
      </rPr>
      <t xml:space="preserve"> </t>
    </r>
  </si>
  <si>
    <t>Investment Planning Counsel – Assets under Management &amp; Advisement (Discontinued operations)</t>
  </si>
  <si>
    <t>Net cash used in additions to intangible assets and other</t>
  </si>
  <si>
    <t>Repayments of obligations to securitization entities and other</t>
  </si>
  <si>
    <t>Repayment of lease obligations</t>
  </si>
  <si>
    <t xml:space="preserve">Proceeds from the sale of other investments </t>
  </si>
  <si>
    <t>Earnings before income taxes from continuing and discontinued operations</t>
  </si>
  <si>
    <t>Discontinued operations net flows (net of intercompany eliminations)</t>
  </si>
  <si>
    <t>Discontinued operations AUA (net of intercompany eliminations)</t>
  </si>
  <si>
    <t>Restructuring provisions and other</t>
  </si>
  <si>
    <t>Cash and cash equivalents from continuing and discontinued operations, 
      beginning of period</t>
  </si>
  <si>
    <t>Dealer compensation expense</t>
  </si>
  <si>
    <t>Managed asset net sales ($ millions)</t>
  </si>
  <si>
    <r>
      <t xml:space="preserve">Other items </t>
    </r>
    <r>
      <rPr>
        <vertAlign val="superscript"/>
        <sz val="7.5"/>
        <rFont val="Arial"/>
        <family val="2"/>
      </rPr>
      <t>(4)</t>
    </r>
  </si>
  <si>
    <t>Gain on sale of Investment Planning Counsel</t>
  </si>
  <si>
    <t>Repayment of credit facility</t>
  </si>
  <si>
    <t>Proceeds from sale of Investment Planning Counsel, net of cash and cash
 equivalents of discontinued operations</t>
  </si>
  <si>
    <t>Dispositions</t>
  </si>
  <si>
    <t>Wealth Management - Strategic Investments</t>
  </si>
  <si>
    <r>
      <t>Rockefeller Capital Management</t>
    </r>
    <r>
      <rPr>
        <vertAlign val="superscript"/>
        <sz val="8"/>
        <rFont val="Arial"/>
        <family val="2"/>
      </rPr>
      <t>(2)</t>
    </r>
  </si>
  <si>
    <t>Asset Management - Mackenzie Statements of Earnings</t>
  </si>
  <si>
    <t>Asset Management - Strategic Investments</t>
  </si>
  <si>
    <r>
      <t xml:space="preserve">Carrying value </t>
    </r>
    <r>
      <rPr>
        <vertAlign val="superscript"/>
        <sz val="7.5"/>
        <rFont val="Arial"/>
        <family val="2"/>
      </rPr>
      <t>(3)</t>
    </r>
  </si>
  <si>
    <t>Corporate</t>
  </si>
  <si>
    <t xml:space="preserve">Corporate </t>
  </si>
  <si>
    <r>
      <t xml:space="preserve">  Other </t>
    </r>
    <r>
      <rPr>
        <vertAlign val="superscript"/>
        <sz val="7.5"/>
        <rFont val="Arial"/>
        <family val="2"/>
      </rPr>
      <t>(1)</t>
    </r>
  </si>
  <si>
    <r>
      <t xml:space="preserve">Other </t>
    </r>
    <r>
      <rPr>
        <vertAlign val="superscript"/>
        <sz val="7.5"/>
        <rFont val="Arial"/>
        <family val="2"/>
      </rPr>
      <t>(1)</t>
    </r>
  </si>
  <si>
    <t>Consolidated assets under management &amp; advisement incl. IPC
   (except for Q4/23)</t>
  </si>
  <si>
    <t>% of Wealth Management AUM excluding Strategic 
   Investments (end of period)</t>
  </si>
  <si>
    <t>Fair value (primarily Portage) ($millions)</t>
  </si>
  <si>
    <r>
      <t>Adjusted net earnings available to common shareholders</t>
    </r>
    <r>
      <rPr>
        <vertAlign val="superscript"/>
        <sz val="7.5"/>
        <rFont val="Arial"/>
        <family val="2"/>
      </rPr>
      <t>(2)</t>
    </r>
  </si>
  <si>
    <r>
      <t>Adjusted net earnings available to common shareholders</t>
    </r>
    <r>
      <rPr>
        <vertAlign val="superscript"/>
        <sz val="7.5"/>
        <rFont val="Arial"/>
        <family val="2"/>
      </rPr>
      <t>(1)</t>
    </r>
  </si>
  <si>
    <t>Asset Management - Mackenzie Operating Metrics by Product</t>
  </si>
  <si>
    <t xml:space="preserve">Asset Management - Mackenzie Operating Metrics by Distribution Channel </t>
  </si>
  <si>
    <r>
      <t xml:space="preserve">Asset Management - Mackenzie Sub-advisory to Canada Life &amp; IGM Wealth Management </t>
    </r>
    <r>
      <rPr>
        <b/>
        <vertAlign val="superscript"/>
        <sz val="14"/>
        <rFont val="Arial"/>
        <family val="2"/>
      </rPr>
      <t>(1)</t>
    </r>
  </si>
  <si>
    <t>Consolidated assets under management &amp; advisement excl. IPC</t>
  </si>
  <si>
    <t>Consolidated assets under management excl. IPC</t>
  </si>
  <si>
    <t>Consolidated net flows excl. IPC</t>
  </si>
  <si>
    <t>Strategic Investments &amp; Other Segment</t>
  </si>
  <si>
    <r>
      <t>Rockefeller Capital Management</t>
    </r>
    <r>
      <rPr>
        <vertAlign val="superscript"/>
        <sz val="8"/>
        <rFont val="Arial"/>
        <family val="2"/>
      </rPr>
      <t>(4)</t>
    </r>
  </si>
  <si>
    <r>
      <t xml:space="preserve">Fair value (primarily Wealthsimple &amp; Portage) ($millions) </t>
    </r>
    <r>
      <rPr>
        <vertAlign val="superscript"/>
        <sz val="8"/>
        <rFont val="Arial"/>
        <family val="2"/>
      </rPr>
      <t>(5)</t>
    </r>
  </si>
  <si>
    <r>
      <t xml:space="preserve">Carrying value </t>
    </r>
    <r>
      <rPr>
        <vertAlign val="superscript"/>
        <sz val="7.5"/>
        <rFont val="Arial"/>
        <family val="2"/>
      </rPr>
      <t>(6)</t>
    </r>
  </si>
  <si>
    <t xml:space="preserve">Fair value (Wealthsimple direct investment and other) ($millions) </t>
  </si>
  <si>
    <t xml:space="preserve">FOR ILLUSTRATIVE PURPOSES ONLY: Results presented using historical Segment presentation, which was revised in Q4 2023. </t>
  </si>
  <si>
    <r>
      <t>Wealth Management - Investment Planning Counsel Operating Metrics (Discontinued operations)</t>
    </r>
    <r>
      <rPr>
        <b/>
        <vertAlign val="superscript"/>
        <sz val="14"/>
        <rFont val="Arial"/>
        <family val="2"/>
      </rPr>
      <t>(1)</t>
    </r>
  </si>
  <si>
    <t>Consolidated assets under management &amp; advisement incl. IPC</t>
  </si>
  <si>
    <t>Total AUM (excluding Wealth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</si>
</sst>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_(* \(#,##0\);_(* &quot;-&quot;_);_(@_)"/>
    <numFmt numFmtId="165" formatCode="_(* #,##0.00_);_(* \(#,##0.00\);_(* &quot;-&quot;??_);_(@_)"/>
    <numFmt numFmtId="166" formatCode="_(* #,##0_);_(* \(#,##0\);_(* &quot;-&quot;??_);_(@_)"/>
    <numFmt numFmtId="167" formatCode="_(* #,##0.0_);_(* \(#,##0.0\);_(* &quot;-&quot;_);_(@_)"/>
    <numFmt numFmtId="168" formatCode="_(* #,##0.0_);_(* \(#,##0.0\);_(* &quot;-&quot;?_);_(@_)"/>
    <numFmt numFmtId="169" formatCode="_(* #,##0.0_);_(* \(#,##0.0\);_(* &quot;-&quot;??_);_(@_)"/>
    <numFmt numFmtId="170" formatCode="0.0%"/>
    <numFmt numFmtId="171" formatCode="#,##0.0_);\(#,##0.0\)"/>
    <numFmt numFmtId="172" formatCode="[$-409]d\-mmm\-yy;@"/>
    <numFmt numFmtId="173" formatCode="[$-409]mmm\-yy;@"/>
    <numFmt numFmtId="174" formatCode="_(* #,##0.00_);_(* \(#,##0.00\);_(* &quot;-&quot;_);_(@_)"/>
  </numFmts>
  <fonts count="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8"/>
      <name val="Arial"/>
      <family val="2"/>
    </font>
    <font>
      <sz val="10"/>
      <name val="Arial"/>
      <family val="2"/>
    </font>
    <font>
      <b/>
      <sz val="10"/>
      <name val="Arial"/>
      <family val="2"/>
    </font>
    <font>
      <sz val="10"/>
      <name val="Arial"/>
      <family val="2"/>
    </font>
    <font>
      <vertAlign val="superscript"/>
      <sz val="10"/>
      <name val="Arial"/>
      <family val="2"/>
    </font>
    <font>
      <vertAlign val="superscript"/>
      <sz val="7.5"/>
      <name val="Arial"/>
      <family val="2"/>
    </font>
    <font>
      <sz val="10"/>
      <color rgb="FFFF0000"/>
      <name val="Arial"/>
      <family val="2"/>
    </font>
    <font>
      <b/>
      <sz val="14"/>
      <name val="Arial"/>
      <family val="2"/>
    </font>
    <font>
      <b/>
      <sz val="20"/>
      <color rgb="FF000000"/>
      <name val="Calibri Light"/>
      <family val="2"/>
    </font>
    <font>
      <vertAlign val="superscript"/>
      <sz val="8"/>
      <name val="Arial"/>
      <family val="2"/>
    </font>
    <font>
      <sz val="11"/>
      <color rgb="FF006100"/>
      <name val="Calibri"/>
      <family val="2"/>
      <scheme val="minor"/>
    </font>
    <font>
      <sz val="10"/>
      <color theme="1"/>
      <name val="Arial"/>
      <family val="2"/>
    </font>
    <font>
      <sz val="10"/>
      <name val="Arial"/>
      <family val="2"/>
    </font>
    <font>
      <i/>
      <sz val="10"/>
      <color theme="1"/>
      <name val="Calibri"/>
      <family val="2"/>
      <scheme val="minor"/>
    </font>
    <font>
      <b/>
      <sz val="10"/>
      <color theme="1"/>
      <name val="Arial"/>
      <family val="2"/>
    </font>
    <font>
      <b/>
      <sz val="11"/>
      <color theme="1"/>
      <name val="Arial"/>
      <family val="2"/>
    </font>
    <font>
      <b/>
      <sz val="12"/>
      <name val="Arial"/>
      <family val="2"/>
    </font>
    <font>
      <sz val="12"/>
      <name val="Arial"/>
      <family val="2"/>
    </font>
    <font>
      <b/>
      <vertAlign val="superscript"/>
      <sz val="8"/>
      <name val="Arial"/>
      <family val="2"/>
    </font>
    <font>
      <b/>
      <sz val="10"/>
      <name val="Calibri"/>
      <family val="2"/>
      <scheme val="minor"/>
    </font>
    <font>
      <sz val="11"/>
      <color rgb="FF9C0006"/>
      <name val="Calibri"/>
      <family val="2"/>
      <scheme val="minor"/>
    </font>
    <font>
      <sz val="11"/>
      <name val="Calibri"/>
      <family val="2"/>
      <scheme val="minor"/>
    </font>
    <font>
      <vertAlign val="superscript"/>
      <sz val="9"/>
      <name val="Arial"/>
      <family val="2"/>
    </font>
    <font>
      <b/>
      <vertAlign val="superscript"/>
      <sz val="8.8000000000000007"/>
      <name val="Arial"/>
      <family val="2"/>
    </font>
    <font>
      <b/>
      <vertAlign val="superscript"/>
      <sz val="10"/>
      <name val="Arial"/>
      <family val="2"/>
    </font>
    <font>
      <b/>
      <vertAlign val="superscript"/>
      <sz val="11"/>
      <name val="Arial"/>
      <family val="2"/>
    </font>
    <font>
      <sz val="7.5"/>
      <name val="Arial"/>
      <family val="2"/>
    </font>
    <font>
      <sz val="10"/>
      <name val="Arial"/>
      <family val="2"/>
    </font>
    <font>
      <sz val="11"/>
      <color theme="1"/>
      <name val="Arial"/>
      <family val="2"/>
    </font>
    <font>
      <sz val="10"/>
      <name val="Geneva"/>
      <family val="2"/>
    </font>
    <font>
      <sz val="12"/>
      <color indexed="14"/>
      <name val="MS Sans Serif"/>
      <family val="2"/>
    </font>
    <font>
      <vertAlign val="superscript"/>
      <sz val="12"/>
      <name val="Arial"/>
      <family val="2"/>
    </font>
    <font>
      <i/>
      <sz val="10"/>
      <name val="Calibri"/>
      <family val="2"/>
      <scheme val="minor"/>
    </font>
    <font>
      <b/>
      <vertAlign val="superscript"/>
      <sz val="9"/>
      <name val="Arial"/>
      <family val="2"/>
    </font>
    <font>
      <b/>
      <vertAlign val="superscript"/>
      <sz val="14"/>
      <name val="Arial"/>
      <family val="2"/>
    </font>
    <font>
      <sz val="11"/>
      <name val="Arial"/>
      <family val="2"/>
    </font>
  </fonts>
  <fills count="7">
    <fill>
      <patternFill patternType="none"/>
    </fill>
    <fill>
      <patternFill patternType="gray125"/>
    </fill>
    <fill>
      <patternFill patternType="solid">
        <fgColor rgb="FFC6EFCE"/>
      </patternFill>
    </fill>
    <fill>
      <patternFill patternType="solid">
        <fgColor indexed="60"/>
      </patternFill>
    </fill>
    <fill>
      <patternFill patternType="solid">
        <fgColor rgb="FFFFC7CE"/>
      </patternFill>
    </fill>
    <fill>
      <patternFill patternType="solid">
        <fgColor theme="0"/>
        <bgColor indexed="64"/>
      </patternFill>
    </fill>
    <fill>
      <patternFill patternType="solid">
        <fgColor theme="0" tint="-0.249977111117893"/>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bottom style="medium">
        <color indexed="64"/>
      </bottom>
      <diagonal/>
    </border>
  </borders>
  <cellStyleXfs count="66">
    <xf numFmtId="0" fontId="0" fillId="0" borderId="0"/>
    <xf numFmtId="165" fontId="9" fillId="0" borderId="0" applyFont="0" applyFill="0" applyBorder="0" applyAlignment="0" applyProtection="0"/>
    <xf numFmtId="0" fontId="12" fillId="0" borderId="0"/>
    <xf numFmtId="165" fontId="12"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8" fillId="0" borderId="0"/>
    <xf numFmtId="0" fontId="7" fillId="0" borderId="0"/>
    <xf numFmtId="165" fontId="7" fillId="0" borderId="0" applyFont="0" applyFill="0" applyBorder="0" applyAlignment="0" applyProtection="0"/>
    <xf numFmtId="43" fontId="6" fillId="0" borderId="0" applyFont="0" applyFill="0" applyBorder="0" applyAlignment="0" applyProtection="0"/>
    <xf numFmtId="0" fontId="6" fillId="0" borderId="0"/>
    <xf numFmtId="43" fontId="5"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21" fillId="2" borderId="0" applyNumberFormat="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11" fillId="3"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31" fillId="4" borderId="0" applyNumberFormat="0" applyBorder="0" applyAlignment="0" applyProtection="0"/>
    <xf numFmtId="0" fontId="9" fillId="0" borderId="0"/>
    <xf numFmtId="9" fontId="38" fillId="0" borderId="0" applyFont="0" applyFill="0" applyBorder="0" applyAlignment="0" applyProtection="0"/>
    <xf numFmtId="0" fontId="39" fillId="0" borderId="0"/>
    <xf numFmtId="0" fontId="40" fillId="0" borderId="0"/>
    <xf numFmtId="37" fontId="41" fillId="0" borderId="0" applyFill="0" applyBorder="0" applyAlignment="0" applyProtection="0"/>
    <xf numFmtId="43" fontId="40" fillId="0" borderId="0" applyFont="0" applyFill="0" applyBorder="0" applyAlignment="0" applyProtection="0"/>
  </cellStyleXfs>
  <cellXfs count="196">
    <xf numFmtId="0" fontId="0" fillId="0" borderId="0" xfId="0"/>
    <xf numFmtId="0" fontId="9" fillId="0" borderId="0" xfId="0" applyFont="1"/>
    <xf numFmtId="0" fontId="12" fillId="0" borderId="0" xfId="0" applyFont="1"/>
    <xf numFmtId="38" fontId="12" fillId="0" borderId="0" xfId="0" applyNumberFormat="1" applyFont="1"/>
    <xf numFmtId="0" fontId="13" fillId="0" borderId="0" xfId="0" applyFont="1"/>
    <xf numFmtId="0" fontId="14" fillId="0" borderId="0" xfId="0" applyFont="1"/>
    <xf numFmtId="165" fontId="12" fillId="0" borderId="0" xfId="1" applyFont="1" applyFill="1"/>
    <xf numFmtId="0" fontId="9" fillId="0" borderId="0" xfId="0" applyFont="1" applyAlignment="1">
      <alignment horizontal="right"/>
    </xf>
    <xf numFmtId="0" fontId="10" fillId="0" borderId="0" xfId="0" applyFont="1"/>
    <xf numFmtId="0" fontId="12" fillId="0" borderId="0" xfId="0" applyFont="1" applyAlignment="1">
      <alignment vertical="top"/>
    </xf>
    <xf numFmtId="0" fontId="9" fillId="0" borderId="0" xfId="0" applyFont="1" applyAlignment="1">
      <alignment horizontal="left" indent="4"/>
    </xf>
    <xf numFmtId="164" fontId="9" fillId="0" borderId="0" xfId="1" applyNumberFormat="1" applyFont="1" applyFill="1" applyBorder="1"/>
    <xf numFmtId="166" fontId="9" fillId="0" borderId="0" xfId="0" applyNumberFormat="1" applyFont="1"/>
    <xf numFmtId="0" fontId="17" fillId="0" borderId="0" xfId="0" applyFont="1"/>
    <xf numFmtId="166" fontId="17" fillId="0" borderId="0" xfId="1" applyNumberFormat="1" applyFont="1" applyFill="1" applyBorder="1"/>
    <xf numFmtId="164" fontId="9" fillId="0" borderId="1" xfId="0" applyNumberFormat="1" applyFont="1" applyBorder="1"/>
    <xf numFmtId="164" fontId="9" fillId="0" borderId="0" xfId="0" applyNumberFormat="1" applyFont="1"/>
    <xf numFmtId="37" fontId="9" fillId="0" borderId="0" xfId="0" applyNumberFormat="1" applyFont="1"/>
    <xf numFmtId="166" fontId="9" fillId="0" borderId="0" xfId="1" applyNumberFormat="1" applyFont="1" applyFill="1" applyBorder="1"/>
    <xf numFmtId="0" fontId="9" fillId="0" borderId="0" xfId="5"/>
    <xf numFmtId="0" fontId="9" fillId="0" borderId="0" xfId="0" applyFont="1" applyAlignment="1">
      <alignment horizontal="left"/>
    </xf>
    <xf numFmtId="164" fontId="14" fillId="0" borderId="0" xfId="0" applyNumberFormat="1" applyFont="1"/>
    <xf numFmtId="164" fontId="9" fillId="0" borderId="3" xfId="0" applyNumberFormat="1" applyFont="1" applyBorder="1"/>
    <xf numFmtId="164" fontId="17" fillId="0" borderId="0" xfId="0" applyNumberFormat="1" applyFont="1"/>
    <xf numFmtId="164" fontId="13" fillId="0" borderId="0" xfId="0" applyNumberFormat="1" applyFont="1"/>
    <xf numFmtId="164" fontId="12" fillId="0" borderId="0" xfId="0" applyNumberFormat="1" applyFont="1"/>
    <xf numFmtId="164" fontId="9" fillId="0" borderId="2" xfId="1" applyNumberFormat="1" applyFont="1" applyFill="1" applyBorder="1"/>
    <xf numFmtId="0" fontId="18" fillId="0" borderId="0" xfId="0" applyFont="1"/>
    <xf numFmtId="164" fontId="9" fillId="0" borderId="4" xfId="0" applyNumberFormat="1" applyFont="1" applyBorder="1"/>
    <xf numFmtId="38" fontId="9" fillId="0" borderId="0" xfId="0" applyNumberFormat="1" applyFont="1"/>
    <xf numFmtId="0" fontId="9" fillId="0" borderId="0" xfId="0" applyFont="1" applyAlignment="1">
      <alignment horizontal="center"/>
    </xf>
    <xf numFmtId="0" fontId="9" fillId="0" borderId="1" xfId="0" applyFont="1" applyBorder="1" applyAlignment="1">
      <alignment horizontal="center"/>
    </xf>
    <xf numFmtId="0" fontId="19" fillId="0" borderId="0" xfId="0" applyFont="1"/>
    <xf numFmtId="37" fontId="14" fillId="0" borderId="0" xfId="0" applyNumberFormat="1" applyFont="1"/>
    <xf numFmtId="164" fontId="9" fillId="0" borderId="0" xfId="0" applyNumberFormat="1" applyFont="1" applyAlignment="1">
      <alignment horizontal="left"/>
    </xf>
    <xf numFmtId="0" fontId="9" fillId="0" borderId="0" xfId="19" applyFont="1" applyFill="1" applyAlignment="1">
      <alignment horizontal="left"/>
    </xf>
    <xf numFmtId="37" fontId="17" fillId="0" borderId="0" xfId="0" applyNumberFormat="1" applyFont="1"/>
    <xf numFmtId="0" fontId="9" fillId="0" borderId="0" xfId="0" applyFont="1" applyAlignment="1">
      <alignment horizontal="left" indent="1"/>
    </xf>
    <xf numFmtId="37" fontId="9" fillId="0" borderId="0" xfId="1" applyNumberFormat="1" applyFont="1" applyFill="1" applyBorder="1"/>
    <xf numFmtId="164" fontId="22" fillId="0" borderId="0" xfId="20" applyNumberFormat="1" applyFont="1"/>
    <xf numFmtId="164" fontId="22" fillId="0" borderId="1" xfId="20" applyNumberFormat="1" applyFont="1" applyBorder="1"/>
    <xf numFmtId="168" fontId="14" fillId="0" borderId="0" xfId="0" applyNumberFormat="1" applyFont="1"/>
    <xf numFmtId="169" fontId="12" fillId="0" borderId="0" xfId="0" applyNumberFormat="1" applyFont="1"/>
    <xf numFmtId="165" fontId="12" fillId="0" borderId="0" xfId="0" applyNumberFormat="1" applyFont="1"/>
    <xf numFmtId="0" fontId="24" fillId="0" borderId="0" xfId="0" applyFont="1"/>
    <xf numFmtId="0" fontId="25" fillId="0" borderId="0" xfId="0" applyFont="1"/>
    <xf numFmtId="170" fontId="9" fillId="0" borderId="0" xfId="58" applyNumberFormat="1" applyFont="1"/>
    <xf numFmtId="43" fontId="9" fillId="0" borderId="0" xfId="0" applyNumberFormat="1" applyFont="1"/>
    <xf numFmtId="37" fontId="9" fillId="0" borderId="0" xfId="1" applyNumberFormat="1" applyFont="1"/>
    <xf numFmtId="37" fontId="9" fillId="0" borderId="0" xfId="1" applyNumberFormat="1" applyFont="1" applyFill="1"/>
    <xf numFmtId="165" fontId="9" fillId="0" borderId="0" xfId="1" applyFont="1"/>
    <xf numFmtId="0" fontId="26" fillId="0" borderId="0" xfId="0" applyFont="1"/>
    <xf numFmtId="164" fontId="9" fillId="0" borderId="0" xfId="1" applyNumberFormat="1" applyFont="1"/>
    <xf numFmtId="164" fontId="9" fillId="0" borderId="1" xfId="1" applyNumberFormat="1" applyFont="1" applyBorder="1"/>
    <xf numFmtId="165" fontId="9" fillId="0" borderId="0" xfId="1" applyFont="1" applyFill="1"/>
    <xf numFmtId="165" fontId="9" fillId="0" borderId="0" xfId="1" applyFont="1" applyFill="1" applyAlignment="1" applyProtection="1"/>
    <xf numFmtId="0" fontId="27" fillId="0" borderId="0" xfId="0" applyFont="1"/>
    <xf numFmtId="37" fontId="28" fillId="0" borderId="0" xfId="1" applyNumberFormat="1" applyFont="1"/>
    <xf numFmtId="0" fontId="28" fillId="0" borderId="0" xfId="0" applyFont="1"/>
    <xf numFmtId="170" fontId="9" fillId="0" borderId="0" xfId="1" applyNumberFormat="1"/>
    <xf numFmtId="170" fontId="9" fillId="0" borderId="0" xfId="1" applyNumberFormat="1" applyFont="1"/>
    <xf numFmtId="171" fontId="9" fillId="0" borderId="0" xfId="0" applyNumberFormat="1" applyFont="1"/>
    <xf numFmtId="166" fontId="9" fillId="0" borderId="0" xfId="1" applyNumberFormat="1" applyFill="1"/>
    <xf numFmtId="0" fontId="9" fillId="0" borderId="0" xfId="0" applyFont="1" applyAlignment="1">
      <alignment horizontal="left" indent="2"/>
    </xf>
    <xf numFmtId="0" fontId="30" fillId="0" borderId="0" xfId="0" applyFont="1"/>
    <xf numFmtId="172" fontId="0" fillId="0" borderId="0" xfId="1" applyNumberFormat="1" applyFont="1" applyBorder="1"/>
    <xf numFmtId="172" fontId="0" fillId="0" borderId="0" xfId="1" applyNumberFormat="1" applyFont="1" applyBorder="1" applyAlignment="1">
      <alignment horizontal="right"/>
    </xf>
    <xf numFmtId="173" fontId="9" fillId="0" borderId="1" xfId="1" applyNumberFormat="1" applyFont="1" applyFill="1" applyBorder="1" applyAlignment="1">
      <alignment horizontal="center"/>
    </xf>
    <xf numFmtId="173" fontId="9" fillId="0" borderId="0" xfId="1" applyNumberFormat="1" applyFont="1" applyFill="1" applyBorder="1" applyAlignment="1">
      <alignment horizontal="center"/>
    </xf>
    <xf numFmtId="164" fontId="9" fillId="0" borderId="1" xfId="1" applyNumberFormat="1" applyFont="1" applyFill="1" applyBorder="1"/>
    <xf numFmtId="165" fontId="0" fillId="0" borderId="0" xfId="1" applyFont="1" applyBorder="1"/>
    <xf numFmtId="10" fontId="0" fillId="0" borderId="0" xfId="58" applyNumberFormat="1" applyFont="1" applyBorder="1"/>
    <xf numFmtId="165" fontId="17" fillId="0" borderId="0" xfId="1" applyFont="1" applyBorder="1"/>
    <xf numFmtId="164" fontId="17" fillId="0" borderId="0" xfId="1" applyNumberFormat="1" applyFont="1" applyFill="1" applyBorder="1"/>
    <xf numFmtId="165" fontId="0" fillId="0" borderId="0" xfId="1" applyFont="1" applyFill="1" applyBorder="1"/>
    <xf numFmtId="165" fontId="9" fillId="0" borderId="0" xfId="1" applyFont="1" applyBorder="1"/>
    <xf numFmtId="164" fontId="9" fillId="0" borderId="0" xfId="1" applyNumberFormat="1" applyFont="1" applyBorder="1"/>
    <xf numFmtId="164" fontId="17" fillId="0" borderId="0" xfId="1" applyNumberFormat="1" applyFont="1" applyBorder="1"/>
    <xf numFmtId="165" fontId="17" fillId="0" borderId="0" xfId="1" applyFont="1" applyFill="1" applyBorder="1"/>
    <xf numFmtId="165" fontId="0" fillId="0" borderId="0" xfId="1" applyFont="1"/>
    <xf numFmtId="164" fontId="9" fillId="0" borderId="0" xfId="1" applyNumberFormat="1"/>
    <xf numFmtId="164" fontId="9" fillId="0" borderId="1" xfId="1" applyNumberFormat="1" applyBorder="1"/>
    <xf numFmtId="164" fontId="9" fillId="0" borderId="0" xfId="1" applyNumberFormat="1" applyFill="1"/>
    <xf numFmtId="164" fontId="9" fillId="0" borderId="1" xfId="1" applyNumberFormat="1" applyFill="1" applyBorder="1"/>
    <xf numFmtId="165" fontId="0" fillId="0" borderId="0" xfId="1" applyFont="1" applyFill="1"/>
    <xf numFmtId="165" fontId="17" fillId="0" borderId="0" xfId="1" applyFont="1" applyFill="1"/>
    <xf numFmtId="165" fontId="9" fillId="0" borderId="0" xfId="1" applyFill="1"/>
    <xf numFmtId="164" fontId="9" fillId="0" borderId="4" xfId="1" applyNumberFormat="1" applyFill="1" applyBorder="1"/>
    <xf numFmtId="166" fontId="9" fillId="0" borderId="1" xfId="1" applyNumberFormat="1" applyFill="1" applyBorder="1"/>
    <xf numFmtId="166" fontId="9" fillId="0" borderId="4" xfId="1" applyNumberFormat="1" applyFill="1" applyBorder="1"/>
    <xf numFmtId="166" fontId="0" fillId="0" borderId="0" xfId="1" applyNumberFormat="1" applyFont="1" applyBorder="1"/>
    <xf numFmtId="165" fontId="10" fillId="0" borderId="0" xfId="1" applyFont="1" applyBorder="1"/>
    <xf numFmtId="0" fontId="9" fillId="0" borderId="0" xfId="0" applyFont="1" applyAlignment="1">
      <alignment wrapText="1"/>
    </xf>
    <xf numFmtId="0" fontId="32" fillId="0" borderId="0" xfId="59" applyFont="1" applyFill="1" applyAlignment="1">
      <alignment horizontal="center"/>
    </xf>
    <xf numFmtId="0" fontId="32" fillId="0" borderId="1" xfId="59" applyFont="1" applyFill="1" applyBorder="1" applyAlignment="1">
      <alignment horizontal="center"/>
    </xf>
    <xf numFmtId="0" fontId="10" fillId="0" borderId="0" xfId="60" applyFont="1"/>
    <xf numFmtId="166" fontId="9" fillId="0" borderId="0" xfId="1" applyNumberFormat="1" applyFill="1" applyBorder="1"/>
    <xf numFmtId="165" fontId="9" fillId="0" borderId="0" xfId="1" applyFill="1" applyBorder="1"/>
    <xf numFmtId="0" fontId="0" fillId="0" borderId="0" xfId="0" applyAlignment="1">
      <alignment horizontal="left" indent="1"/>
    </xf>
    <xf numFmtId="0" fontId="13" fillId="5" borderId="0" xfId="0" applyFont="1" applyFill="1"/>
    <xf numFmtId="0" fontId="9" fillId="5" borderId="0" xfId="0" applyFont="1" applyFill="1"/>
    <xf numFmtId="0" fontId="9" fillId="5" borderId="0" xfId="0" applyFont="1" applyFill="1" applyAlignment="1">
      <alignment horizontal="left" indent="1"/>
    </xf>
    <xf numFmtId="166" fontId="0" fillId="0" borderId="0" xfId="1" applyNumberFormat="1" applyFont="1" applyFill="1"/>
    <xf numFmtId="166" fontId="0" fillId="0" borderId="0" xfId="0" applyNumberFormat="1"/>
    <xf numFmtId="170" fontId="0" fillId="0" borderId="0" xfId="58" applyNumberFormat="1" applyFont="1" applyFill="1"/>
    <xf numFmtId="166" fontId="0" fillId="0" borderId="1" xfId="1" applyNumberFormat="1" applyFont="1" applyFill="1" applyBorder="1"/>
    <xf numFmtId="0" fontId="18" fillId="0" borderId="0" xfId="5" applyFont="1"/>
    <xf numFmtId="0" fontId="9" fillId="0" borderId="0" xfId="5" applyAlignment="1">
      <alignment horizontal="right"/>
    </xf>
    <xf numFmtId="0" fontId="9" fillId="0" borderId="0" xfId="5" applyAlignment="1">
      <alignment horizontal="center"/>
    </xf>
    <xf numFmtId="0" fontId="9" fillId="0" borderId="1" xfId="5" applyBorder="1" applyAlignment="1">
      <alignment horizontal="center"/>
    </xf>
    <xf numFmtId="0" fontId="10" fillId="0" borderId="0" xfId="5" applyFont="1"/>
    <xf numFmtId="0" fontId="9" fillId="0" borderId="0" xfId="5" applyAlignment="1">
      <alignment horizontal="left"/>
    </xf>
    <xf numFmtId="166" fontId="9" fillId="0" borderId="0" xfId="5" applyNumberFormat="1"/>
    <xf numFmtId="164" fontId="9" fillId="0" borderId="0" xfId="5" applyNumberFormat="1"/>
    <xf numFmtId="0" fontId="9" fillId="0" borderId="0" xfId="5" applyAlignment="1">
      <alignment vertical="top"/>
    </xf>
    <xf numFmtId="165" fontId="9" fillId="0" borderId="0" xfId="6" applyFont="1" applyFill="1"/>
    <xf numFmtId="165" fontId="9" fillId="0" borderId="0" xfId="6" applyFill="1"/>
    <xf numFmtId="164" fontId="0" fillId="0" borderId="0" xfId="0" applyNumberFormat="1"/>
    <xf numFmtId="166" fontId="17" fillId="0" borderId="0" xfId="0" applyNumberFormat="1" applyFont="1"/>
    <xf numFmtId="39" fontId="17" fillId="0" borderId="0" xfId="0" applyNumberFormat="1" applyFont="1"/>
    <xf numFmtId="167" fontId="9" fillId="0" borderId="0" xfId="0" applyNumberFormat="1" applyFont="1"/>
    <xf numFmtId="167" fontId="9" fillId="0" borderId="1" xfId="0" applyNumberFormat="1" applyFont="1" applyBorder="1"/>
    <xf numFmtId="0" fontId="9" fillId="0" borderId="0" xfId="0" applyFont="1" applyAlignment="1">
      <alignment vertical="top"/>
    </xf>
    <xf numFmtId="166" fontId="9" fillId="0" borderId="0" xfId="0" applyNumberFormat="1" applyFont="1" applyAlignment="1">
      <alignment vertical="top"/>
    </xf>
    <xf numFmtId="164" fontId="9" fillId="0" borderId="0" xfId="1" applyNumberFormat="1" applyFont="1" applyFill="1"/>
    <xf numFmtId="164" fontId="9" fillId="0" borderId="1" xfId="1" applyNumberFormat="1" applyFont="1" applyBorder="1" applyAlignment="1"/>
    <xf numFmtId="164" fontId="9" fillId="0" borderId="0" xfId="1" applyNumberFormat="1" applyFont="1" applyAlignment="1"/>
    <xf numFmtId="164" fontId="9" fillId="0" borderId="0" xfId="1" applyNumberFormat="1" applyFont="1" applyBorder="1" applyAlignment="1"/>
    <xf numFmtId="164" fontId="9" fillId="0" borderId="2" xfId="1" applyNumberFormat="1" applyFont="1" applyBorder="1" applyAlignment="1"/>
    <xf numFmtId="164" fontId="9" fillId="0" borderId="3" xfId="1" applyNumberFormat="1" applyFont="1" applyBorder="1" applyAlignment="1"/>
    <xf numFmtId="164" fontId="9" fillId="0" borderId="0" xfId="1" applyNumberFormat="1" applyFont="1" applyFill="1" applyAlignment="1"/>
    <xf numFmtId="164" fontId="9" fillId="0" borderId="0" xfId="58" applyNumberFormat="1" applyFont="1" applyFill="1"/>
    <xf numFmtId="164" fontId="9" fillId="0" borderId="0" xfId="20" applyNumberFormat="1" applyFont="1"/>
    <xf numFmtId="164" fontId="9" fillId="0" borderId="1" xfId="20" applyNumberFormat="1" applyFont="1" applyBorder="1"/>
    <xf numFmtId="164" fontId="9" fillId="0" borderId="2" xfId="0" applyNumberFormat="1" applyFont="1" applyBorder="1"/>
    <xf numFmtId="164" fontId="17" fillId="0" borderId="3" xfId="0" applyNumberFormat="1" applyFont="1" applyBorder="1"/>
    <xf numFmtId="164" fontId="9" fillId="0" borderId="3" xfId="1" applyNumberFormat="1" applyFont="1" applyFill="1" applyBorder="1"/>
    <xf numFmtId="164" fontId="9" fillId="0" borderId="4" xfId="1" applyNumberFormat="1" applyFont="1" applyFill="1" applyBorder="1"/>
    <xf numFmtId="170" fontId="9" fillId="0" borderId="0" xfId="61" applyNumberFormat="1" applyFont="1"/>
    <xf numFmtId="167" fontId="14" fillId="0" borderId="0" xfId="0" applyNumberFormat="1" applyFont="1"/>
    <xf numFmtId="167" fontId="17" fillId="0" borderId="0" xfId="0" applyNumberFormat="1" applyFont="1"/>
    <xf numFmtId="164" fontId="9" fillId="0" borderId="0" xfId="6" applyNumberFormat="1" applyFont="1" applyFill="1"/>
    <xf numFmtId="164" fontId="9" fillId="0" borderId="3" xfId="6" applyNumberFormat="1" applyFont="1" applyFill="1" applyBorder="1"/>
    <xf numFmtId="164" fontId="9" fillId="0" borderId="1" xfId="6" applyNumberFormat="1" applyFill="1" applyBorder="1"/>
    <xf numFmtId="164" fontId="9" fillId="0" borderId="1" xfId="6" applyNumberFormat="1" applyFont="1" applyFill="1" applyBorder="1"/>
    <xf numFmtId="164" fontId="9" fillId="0" borderId="2" xfId="6" applyNumberFormat="1" applyFont="1" applyFill="1" applyBorder="1"/>
    <xf numFmtId="164" fontId="9" fillId="0" borderId="0" xfId="6" applyNumberFormat="1" applyFill="1" applyBorder="1"/>
    <xf numFmtId="164" fontId="9" fillId="0" borderId="0" xfId="6" applyNumberFormat="1" applyFont="1" applyFill="1" applyBorder="1"/>
    <xf numFmtId="164" fontId="9" fillId="0" borderId="4" xfId="6" applyNumberFormat="1" applyFont="1" applyFill="1" applyBorder="1"/>
    <xf numFmtId="174" fontId="9" fillId="0" borderId="0" xfId="5" applyNumberFormat="1"/>
    <xf numFmtId="164" fontId="9" fillId="0" borderId="0" xfId="1" applyNumberFormat="1" applyFont="1" applyFill="1" applyBorder="1" applyAlignment="1">
      <alignment horizontal="center"/>
    </xf>
    <xf numFmtId="164" fontId="9" fillId="0" borderId="2" xfId="1" applyNumberFormat="1" applyFont="1" applyFill="1" applyBorder="1" applyAlignment="1">
      <alignment vertical="top"/>
    </xf>
    <xf numFmtId="164" fontId="9" fillId="0" borderId="0" xfId="1" applyNumberFormat="1" applyFont="1" applyFill="1" applyAlignment="1">
      <alignment vertical="top"/>
    </xf>
    <xf numFmtId="164" fontId="9" fillId="0" borderId="0" xfId="60" applyNumberFormat="1"/>
    <xf numFmtId="164" fontId="13" fillId="0" borderId="0" xfId="60" applyNumberFormat="1" applyFont="1"/>
    <xf numFmtId="0" fontId="18" fillId="0" borderId="0" xfId="0" applyFont="1" applyAlignment="1">
      <alignment horizontal="left"/>
    </xf>
    <xf numFmtId="9" fontId="14" fillId="0" borderId="0" xfId="61" applyFont="1" applyFill="1"/>
    <xf numFmtId="170" fontId="9" fillId="0" borderId="0" xfId="1" applyNumberFormat="1" applyFont="1" applyFill="1"/>
    <xf numFmtId="170" fontId="9" fillId="0" borderId="0" xfId="58" applyNumberFormat="1" applyFont="1" applyFill="1"/>
    <xf numFmtId="165" fontId="9" fillId="0" borderId="0" xfId="0" applyNumberFormat="1" applyFont="1"/>
    <xf numFmtId="170" fontId="9" fillId="0" borderId="0" xfId="58" applyNumberFormat="1" applyFont="1" applyFill="1" applyBorder="1"/>
    <xf numFmtId="1" fontId="9" fillId="0" borderId="0" xfId="0" applyNumberFormat="1" applyFont="1"/>
    <xf numFmtId="164" fontId="9" fillId="0" borderId="5" xfId="1" applyNumberFormat="1" applyFont="1" applyFill="1" applyBorder="1"/>
    <xf numFmtId="166" fontId="9" fillId="0" borderId="1" xfId="1" applyNumberFormat="1" applyFont="1" applyFill="1" applyBorder="1"/>
    <xf numFmtId="0" fontId="43" fillId="0" borderId="0" xfId="0" applyFont="1"/>
    <xf numFmtId="164" fontId="46" fillId="0" borderId="0" xfId="0" applyNumberFormat="1" applyFont="1"/>
    <xf numFmtId="168" fontId="9" fillId="0" borderId="0" xfId="0" applyNumberFormat="1" applyFont="1"/>
    <xf numFmtId="169" fontId="9" fillId="0" borderId="0" xfId="0" applyNumberFormat="1" applyFont="1"/>
    <xf numFmtId="164" fontId="9" fillId="0" borderId="1" xfId="1" applyNumberFormat="1" applyFont="1" applyFill="1" applyBorder="1" applyAlignment="1"/>
    <xf numFmtId="164" fontId="9" fillId="0" borderId="0" xfId="1" applyNumberFormat="1" applyFont="1" applyFill="1" applyBorder="1" applyAlignment="1"/>
    <xf numFmtId="164" fontId="9" fillId="0" borderId="2" xfId="1" applyNumberFormat="1" applyFont="1" applyFill="1" applyBorder="1" applyAlignment="1"/>
    <xf numFmtId="164" fontId="9" fillId="0" borderId="3" xfId="1" applyNumberFormat="1" applyFont="1" applyFill="1" applyBorder="1" applyAlignment="1"/>
    <xf numFmtId="164" fontId="17" fillId="0" borderId="0" xfId="5" applyNumberFormat="1" applyFont="1"/>
    <xf numFmtId="164" fontId="9" fillId="0" borderId="1" xfId="5" applyNumberFormat="1" applyBorder="1"/>
    <xf numFmtId="164" fontId="9" fillId="0" borderId="0" xfId="5" quotePrefix="1" applyNumberFormat="1" applyAlignment="1">
      <alignment horizontal="right"/>
    </xf>
    <xf numFmtId="164" fontId="9" fillId="0" borderId="4" xfId="5" applyNumberFormat="1" applyBorder="1"/>
    <xf numFmtId="9" fontId="9" fillId="0" borderId="0" xfId="58" applyFont="1" applyFill="1"/>
    <xf numFmtId="164" fontId="9" fillId="0" borderId="3" xfId="5" applyNumberFormat="1" applyBorder="1"/>
    <xf numFmtId="0" fontId="9" fillId="0" borderId="0" xfId="5" applyAlignment="1">
      <alignment horizontal="left" indent="4"/>
    </xf>
    <xf numFmtId="164" fontId="9" fillId="0" borderId="5" xfId="0" applyNumberFormat="1" applyFont="1" applyBorder="1"/>
    <xf numFmtId="164" fontId="9" fillId="0" borderId="0" xfId="0" quotePrefix="1" applyNumberFormat="1" applyFont="1" applyAlignment="1">
      <alignment horizontal="right"/>
    </xf>
    <xf numFmtId="0" fontId="18" fillId="0" borderId="0" xfId="0" applyFont="1" applyAlignment="1">
      <alignment horizontal="left" vertical="top"/>
    </xf>
    <xf numFmtId="167" fontId="9" fillId="0" borderId="3" xfId="0" applyNumberFormat="1" applyFont="1" applyBorder="1"/>
    <xf numFmtId="164" fontId="9" fillId="6" borderId="0" xfId="1" applyNumberFormat="1" applyFont="1" applyFill="1"/>
    <xf numFmtId="170" fontId="9" fillId="6" borderId="0" xfId="1" applyNumberFormat="1" applyFont="1" applyFill="1"/>
    <xf numFmtId="170" fontId="9" fillId="6" borderId="0" xfId="58" applyNumberFormat="1" applyFont="1" applyFill="1"/>
    <xf numFmtId="164" fontId="9" fillId="6" borderId="0" xfId="1" applyNumberFormat="1" applyFont="1" applyFill="1" applyBorder="1"/>
    <xf numFmtId="164" fontId="9" fillId="6" borderId="1" xfId="1" applyNumberFormat="1" applyFont="1" applyFill="1" applyBorder="1"/>
    <xf numFmtId="164" fontId="9" fillId="6" borderId="3" xfId="1" applyNumberFormat="1" applyFont="1" applyFill="1" applyBorder="1"/>
    <xf numFmtId="164" fontId="17" fillId="6" borderId="0" xfId="1" applyNumberFormat="1" applyFont="1" applyFill="1" applyBorder="1"/>
    <xf numFmtId="164" fontId="9" fillId="6" borderId="1" xfId="1" applyNumberFormat="1" applyFont="1" applyFill="1" applyBorder="1" applyAlignment="1"/>
    <xf numFmtId="166" fontId="0" fillId="6" borderId="1" xfId="1" applyNumberFormat="1" applyFont="1" applyFill="1" applyBorder="1"/>
    <xf numFmtId="164" fontId="9" fillId="6" borderId="0" xfId="1" applyNumberFormat="1" applyFont="1" applyFill="1" applyBorder="1" applyAlignment="1"/>
    <xf numFmtId="0" fontId="9" fillId="0" borderId="0" xfId="0" applyFont="1" applyAlignment="1">
      <alignment horizontal="left" wrapText="1"/>
    </xf>
    <xf numFmtId="38" fontId="9" fillId="0" borderId="0" xfId="0" applyNumberFormat="1" applyFont="1" applyAlignment="1">
      <alignment horizontal="left" wrapText="1"/>
    </xf>
    <xf numFmtId="38" fontId="9" fillId="0" borderId="0" xfId="0" applyNumberFormat="1" applyFont="1" applyAlignment="1">
      <alignment horizontal="left"/>
    </xf>
  </cellXfs>
  <cellStyles count="66">
    <cellStyle name="Bad" xfId="59" builtinId="27"/>
    <cellStyle name="CHANGE" xfId="64" xr:uid="{6A53CFC4-5AEA-4514-8E14-97553168C48E}"/>
    <cellStyle name="Comma" xfId="1" builtinId="3"/>
    <cellStyle name="Comma 2" xfId="3" xr:uid="{00000000-0005-0000-0000-000001000000}"/>
    <cellStyle name="Comma 2 2" xfId="6" xr:uid="{7E5EBF01-1EFE-42EC-8F22-87A476E5D956}"/>
    <cellStyle name="Comma 2 3" xfId="12" xr:uid="{2D268AA2-056A-4A7C-A750-261E0923982D}"/>
    <cellStyle name="Comma 2 3 2" xfId="18" xr:uid="{EB2A7EC4-9038-4DD7-90E6-B21E565EBE60}"/>
    <cellStyle name="Comma 2 3 2 2" xfId="50" xr:uid="{7A766DA3-6E51-4791-8363-B48DCD63837A}"/>
    <cellStyle name="Comma 2 3 2 3" xfId="35" xr:uid="{CC1BC1C2-123B-44C3-92C3-7B8DF37E9328}"/>
    <cellStyle name="Comma 2 3 3" xfId="44" xr:uid="{5CFDA62B-2095-4054-885D-288460521A54}"/>
    <cellStyle name="Comma 2 3 4" xfId="29" xr:uid="{9A059D27-F487-486F-B4F2-C4F96527BF5A}"/>
    <cellStyle name="Comma 3" xfId="9" xr:uid="{27971A97-CB29-4266-8B15-DED4505168E5}"/>
    <cellStyle name="Comma 3 2" xfId="15" xr:uid="{1647C16C-360D-4548-86B2-0B9076361B9E}"/>
    <cellStyle name="Comma 3 2 2" xfId="47" xr:uid="{56FF0A43-1916-4AD3-882B-2C67D971BE6B}"/>
    <cellStyle name="Comma 3 2 3" xfId="32" xr:uid="{2237AD29-3622-4584-9FC1-740CDFF87EB5}"/>
    <cellStyle name="Comma 3 3" xfId="41" xr:uid="{FD245449-8160-4012-B8EF-D51A6B686BA9}"/>
    <cellStyle name="Comma 3 4" xfId="26" xr:uid="{C49BD8E5-FB46-4BEB-974C-01595960952F}"/>
    <cellStyle name="Comma 4" xfId="10" xr:uid="{294AD9A6-FC6E-451A-BC74-D057014D36A3}"/>
    <cellStyle name="Comma 4 2" xfId="16" xr:uid="{06200F3B-5F85-404C-866B-904AE91D53E8}"/>
    <cellStyle name="Comma 4 2 2" xfId="48" xr:uid="{A14DD350-4C5D-4A66-A342-4964C8F14037}"/>
    <cellStyle name="Comma 4 2 3" xfId="33" xr:uid="{D46DCB74-9DA5-4872-B85E-445622425949}"/>
    <cellStyle name="Comma 4 3" xfId="42" xr:uid="{6654B40D-8675-42D9-AEFE-BDA6952AAF59}"/>
    <cellStyle name="Comma 4 4" xfId="27" xr:uid="{EFD6750C-9598-405C-B81B-3F8B0194A959}"/>
    <cellStyle name="Comma 5" xfId="22" xr:uid="{AA2D32D4-6294-4D3A-989B-D3258DD9E770}"/>
    <cellStyle name="Comma 5 2" xfId="53" xr:uid="{B7B12019-03E9-405D-BF00-EA4E5B2479E7}"/>
    <cellStyle name="Comma 5 3" xfId="38" xr:uid="{0CFE2DFF-C588-4C8F-ABD8-EA82663B615A}"/>
    <cellStyle name="Comma 6" xfId="54" xr:uid="{4D2B2D6F-2306-4196-871B-96D7DC40FC78}"/>
    <cellStyle name="Comma 7" xfId="56" xr:uid="{C5FA1E65-4B86-4CE2-AFD6-025E9AA673BE}"/>
    <cellStyle name="Comma 8" xfId="65" xr:uid="{2A3CA5CC-9465-4D2B-A7E1-40C78C18B59E}"/>
    <cellStyle name="Good" xfId="19" builtinId="26"/>
    <cellStyle name="Normal" xfId="0" builtinId="0"/>
    <cellStyle name="Normal 10" xfId="23" xr:uid="{DA66CC2B-5CD5-46C0-8162-FBFAB37D176C}"/>
    <cellStyle name="Normal 11" xfId="63" xr:uid="{0E42FB73-4669-464D-9123-2D095C4B29AF}"/>
    <cellStyle name="Normal 2" xfId="2" xr:uid="{00000000-0005-0000-0000-000003000000}"/>
    <cellStyle name="Normal 2 2" xfId="5" xr:uid="{D4761070-E8E6-449B-81D0-737E457FA9BF}"/>
    <cellStyle name="Normal 3" xfId="4" xr:uid="{F76CE7B2-A39C-449E-AC59-53AB2CDF6E70}"/>
    <cellStyle name="Normal 4" xfId="7" xr:uid="{69F12917-1B28-4905-90F9-B2A8F878B0CD}"/>
    <cellStyle name="Normal 4 2" xfId="13" xr:uid="{C1766A50-D432-4708-BAD2-8FA2C00A4660}"/>
    <cellStyle name="Normal 4 2 2" xfId="45" xr:uid="{B927991A-C373-492F-97FD-A87C5BE13252}"/>
    <cellStyle name="Normal 4 2 3" xfId="30" xr:uid="{0B55708E-90C0-4BA9-8114-67F0B08D42AF}"/>
    <cellStyle name="Normal 4 3" xfId="39" xr:uid="{B57E5ECF-FC3E-403A-BCCC-5593CA992EDA}"/>
    <cellStyle name="Normal 4 4" xfId="24" xr:uid="{46F3B339-57BF-4C20-ACDE-770D2F7E9124}"/>
    <cellStyle name="Normal 5" xfId="8" xr:uid="{56AE46B5-1D05-47C9-8D2D-9E9DD3557656}"/>
    <cellStyle name="Normal 5 2" xfId="14" xr:uid="{95B6FB6D-8C01-4EB7-8C64-7B64CA601C12}"/>
    <cellStyle name="Normal 5 2 2" xfId="46" xr:uid="{0DAF0C9A-3947-4843-8078-60F45E6D84A2}"/>
    <cellStyle name="Normal 5 2 3" xfId="31" xr:uid="{C32A2247-3C52-497C-9F0F-64948EB6C592}"/>
    <cellStyle name="Normal 5 3" xfId="40" xr:uid="{2B6A8044-7D19-4811-A78E-5FD68143C5F6}"/>
    <cellStyle name="Normal 5 4" xfId="25" xr:uid="{9256EF40-A656-434B-BC2D-3A56920583BA}"/>
    <cellStyle name="Normal 6" xfId="11" xr:uid="{7934AF3F-8266-4225-92A7-764DBE8418C6}"/>
    <cellStyle name="Normal 6 2" xfId="17" xr:uid="{F3FA70C7-A589-4C19-B521-F2FE4038A349}"/>
    <cellStyle name="Normal 6 2 2" xfId="49" xr:uid="{532E5A16-878B-48EE-AFAD-6065E76E8DDB}"/>
    <cellStyle name="Normal 6 2 3" xfId="34" xr:uid="{EDE9F0F0-2987-4A07-B2F2-58FB7B175B41}"/>
    <cellStyle name="Normal 6 3" xfId="43" xr:uid="{DEB19B94-42E4-45A9-909E-2DAE41F9DFE5}"/>
    <cellStyle name="Normal 6 4" xfId="28" xr:uid="{73E84F2B-430A-48D4-85DB-AA8BA096EF8A}"/>
    <cellStyle name="Normal 7" xfId="20" xr:uid="{50FC7ED0-C000-46E7-9965-FC30A4D9637A}"/>
    <cellStyle name="Normal 7 2" xfId="51" xr:uid="{30535004-FF34-4E4B-A681-7FD8D0CC964D}"/>
    <cellStyle name="Normal 7 3" xfId="36" xr:uid="{5F27D7D4-A7D5-4FCF-8400-A471492E7B8B}"/>
    <cellStyle name="Normal 8" xfId="55" xr:uid="{AE0C3DF9-9BB1-491D-95EE-F7AEC76E3474}"/>
    <cellStyle name="Normal 9" xfId="62" xr:uid="{7A729C23-7574-4FAB-8A14-B96324058D67}"/>
    <cellStyle name="Normal_Income" xfId="60" xr:uid="{71FC6FBE-7086-4E44-8C5B-47D87B997BB7}"/>
    <cellStyle name="Percent" xfId="61" builtinId="5"/>
    <cellStyle name="Percent 2" xfId="21" xr:uid="{4BC73087-E694-4879-97FC-7C4CBA2177B9}"/>
    <cellStyle name="Percent 2 2" xfId="52" xr:uid="{3F5D7664-44AC-4524-A85F-B6173C306441}"/>
    <cellStyle name="Percent 2 3" xfId="37" xr:uid="{A81EC5D0-CD08-4EF4-A645-BAD5D0107728}"/>
    <cellStyle name="Percent 3" xfId="57" xr:uid="{26ACD69D-F93F-4EDE-9CA6-C789338469D1}"/>
    <cellStyle name="Percent 4" xfId="58" xr:uid="{69429A4C-F3F7-41BC-BEA2-0221ABB34FBE}"/>
  </cellStyles>
  <dxfs count="0"/>
  <tableStyles count="0" defaultTableStyle="TableStyleMedium9" defaultPivotStyle="PivotStyleLight16"/>
  <colors>
    <mruColors>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6.svg"/></Relationships>
</file>

<file path=xl/drawings/_rels/drawing2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4" Type="http://schemas.openxmlformats.org/officeDocument/2006/relationships/image" Target="../media/image10.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440267</xdr:colOff>
      <xdr:row>26</xdr:row>
      <xdr:rowOff>152400</xdr:rowOff>
    </xdr:to>
    <xdr:pic>
      <xdr:nvPicPr>
        <xdr:cNvPr id="5" name="Graphic 4">
          <a:extLst>
            <a:ext uri="{FF2B5EF4-FFF2-40B4-BE49-F238E27FC236}">
              <a16:creationId xmlns:a16="http://schemas.microsoft.com/office/drawing/2014/main" id="{F81AEC5D-2F67-B68F-31B9-03F76D12AFD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7755467" cy="4362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32</xdr:row>
      <xdr:rowOff>0</xdr:rowOff>
    </xdr:from>
    <xdr:to>
      <xdr:col>2</xdr:col>
      <xdr:colOff>0</xdr:colOff>
      <xdr:row>33</xdr:row>
      <xdr:rowOff>63073</xdr:rowOff>
    </xdr:to>
    <xdr:sp macro="" textlink="">
      <xdr:nvSpPr>
        <xdr:cNvPr id="2" name="Text Box 13">
          <a:extLst>
            <a:ext uri="{FF2B5EF4-FFF2-40B4-BE49-F238E27FC236}">
              <a16:creationId xmlns:a16="http://schemas.microsoft.com/office/drawing/2014/main" id="{E102E9FD-87CC-4240-AF9C-ED941BD27132}"/>
            </a:ext>
          </a:extLst>
        </xdr:cNvPr>
        <xdr:cNvSpPr txBox="1">
          <a:spLocks noChangeArrowheads="1"/>
        </xdr:cNvSpPr>
      </xdr:nvSpPr>
      <xdr:spPr bwMode="auto">
        <a:xfrm>
          <a:off x="0" y="4838700"/>
          <a:ext cx="4448175" cy="224998"/>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2713" indent="-112713">
            <a:spcBef>
              <a:spcPct val="50000"/>
            </a:spcBef>
            <a:buFontTx/>
            <a:buAutoNum type="arabicPeriod"/>
          </a:pPr>
          <a:r>
            <a:rPr lang="en-CA" sz="900">
              <a:solidFill>
                <a:sysClr val="windowText" lastClr="000000"/>
              </a:solidFill>
              <a:latin typeface="Arial" panose="020B0604020202020204" pitchFamily="34" charset="0"/>
              <a:cs typeface="Arial" panose="020B0604020202020204" pitchFamily="34" charset="0"/>
            </a:rPr>
            <a:t>Includes Investment Planning Counsel now reported as Discontinued operations.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63</xdr:row>
      <xdr:rowOff>0</xdr:rowOff>
    </xdr:from>
    <xdr:to>
      <xdr:col>4</xdr:col>
      <xdr:colOff>297656</xdr:colOff>
      <xdr:row>68</xdr:row>
      <xdr:rowOff>78695</xdr:rowOff>
    </xdr:to>
    <xdr:sp macro="" textlink="">
      <xdr:nvSpPr>
        <xdr:cNvPr id="5" name="Rectangle 4">
          <a:extLst>
            <a:ext uri="{FF2B5EF4-FFF2-40B4-BE49-F238E27FC236}">
              <a16:creationId xmlns:a16="http://schemas.microsoft.com/office/drawing/2014/main" id="{B9FE4CF0-5A2F-4B6D-949D-4665FECAA67F}"/>
            </a:ext>
          </a:extLst>
        </xdr:cNvPr>
        <xdr:cNvSpPr/>
      </xdr:nvSpPr>
      <xdr:spPr>
        <a:xfrm>
          <a:off x="0" y="10394156"/>
          <a:ext cx="6155531" cy="912133"/>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lvl="1" indent="-166688">
            <a:buFont typeface="+mj-lt"/>
            <a:buAutoNum type="arabicPeriod"/>
          </a:pPr>
          <a:r>
            <a:rPr lang="en-US" sz="900">
              <a:latin typeface="Arial" panose="020B0604020202020204" pitchFamily="34" charset="0"/>
              <a:cs typeface="Arial" panose="020B0604020202020204" pitchFamily="34" charset="0"/>
            </a:rPr>
            <a:t>Represents business development activities which do not vary directly with asset or sales levels, such as direct marketing and advertising, financial planning specialist support, wholesaling and other costs incurred to support our advisor networks.</a:t>
          </a:r>
        </a:p>
        <a:p>
          <a:pPr marL="166688" lvl="1" indent="-166688">
            <a:buFont typeface="+mj-lt"/>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lvl="1" indent="-166688">
            <a:buFont typeface="+mj-lt"/>
            <a:buAutoNum type="arabicPeriod"/>
          </a:pPr>
          <a:endParaRPr lang="en-US" sz="900">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60</xdr:row>
      <xdr:rowOff>0</xdr:rowOff>
    </xdr:from>
    <xdr:to>
      <xdr:col>3</xdr:col>
      <xdr:colOff>0</xdr:colOff>
      <xdr:row>65</xdr:row>
      <xdr:rowOff>93827</xdr:rowOff>
    </xdr:to>
    <xdr:sp macro="" textlink="">
      <xdr:nvSpPr>
        <xdr:cNvPr id="4" name="Text Box 13">
          <a:extLst>
            <a:ext uri="{FF2B5EF4-FFF2-40B4-BE49-F238E27FC236}">
              <a16:creationId xmlns:a16="http://schemas.microsoft.com/office/drawing/2014/main" id="{B81144A8-B362-4359-A47D-D8B57324F507}"/>
            </a:ext>
          </a:extLst>
        </xdr:cNvPr>
        <xdr:cNvSpPr txBox="1">
          <a:spLocks noChangeArrowheads="1"/>
        </xdr:cNvSpPr>
      </xdr:nvSpPr>
      <xdr:spPr bwMode="auto">
        <a:xfrm>
          <a:off x="0" y="9734550"/>
          <a:ext cx="4066903" cy="90345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 typeface="+mj-lt"/>
            <a:buAutoNum type="arabicPeriod"/>
          </a:pPr>
          <a:r>
            <a:rPr lang="en-US" sz="1000">
              <a:latin typeface="Arial" panose="020B0604020202020204" pitchFamily="34" charset="0"/>
              <a:cs typeface="Arial" panose="020B0604020202020204" pitchFamily="34" charset="0"/>
            </a:rPr>
            <a:t>Effective January 2023, Mackenzie Investment fund products sold through IG Wealth Management are reported within IG Wealth Management's AUM and Mackenzie Sub-advisory and AUM to Wealth Management.</a:t>
          </a:r>
        </a:p>
        <a:p>
          <a:pPr marL="166688" indent="-166688">
            <a:spcBef>
              <a:spcPct val="50000"/>
            </a:spcBef>
            <a:buFont typeface="+mj-lt"/>
            <a:buAutoNum type="arabicPeriod"/>
          </a:pPr>
          <a:r>
            <a:rPr lang="en-CA" sz="1000">
              <a:latin typeface="Arial" panose="020B0604020202020204" pitchFamily="34" charset="0"/>
              <a:cs typeface="Arial" panose="020B0604020202020204" pitchFamily="34" charset="0"/>
            </a:rPr>
            <a:t>Mortgages funded by IG Wealth Management.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5</xdr:col>
      <xdr:colOff>28575</xdr:colOff>
      <xdr:row>35</xdr:row>
      <xdr:rowOff>13763</xdr:rowOff>
    </xdr:to>
    <xdr:sp macro="" textlink="">
      <xdr:nvSpPr>
        <xdr:cNvPr id="2" name="Text Box 13">
          <a:extLst>
            <a:ext uri="{FF2B5EF4-FFF2-40B4-BE49-F238E27FC236}">
              <a16:creationId xmlns:a16="http://schemas.microsoft.com/office/drawing/2014/main" id="{3E1B8CBA-3836-497E-8AFD-ECF6CB8C886C}"/>
            </a:ext>
          </a:extLst>
        </xdr:cNvPr>
        <xdr:cNvSpPr txBox="1">
          <a:spLocks noChangeArrowheads="1"/>
        </xdr:cNvSpPr>
      </xdr:nvSpPr>
      <xdr:spPr bwMode="auto">
        <a:xfrm>
          <a:off x="0" y="4629150"/>
          <a:ext cx="4914900" cy="661463"/>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non-IFRS financial measure – see Non-IFRS Financial Measures and Other Financial Measures section of this document.</a:t>
          </a:r>
          <a:endPar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114300" marR="0" lvl="0" indent="-114300" algn="l" defTabSz="914400" rtl="0" eaLnBrk="1" fontAlgn="auto" latinLnBrk="0" hangingPunct="1">
            <a:lnSpc>
              <a:spcPct val="100000"/>
            </a:lnSpc>
            <a:spcBef>
              <a:spcPts val="0"/>
            </a:spcBef>
            <a:spcAft>
              <a:spcPts val="300"/>
            </a:spcAft>
            <a:buClrTx/>
            <a:buSzTx/>
            <a:buFont typeface="+mj-lt"/>
            <a:buAutoNum type="arabicPeriod"/>
            <a:tabLst>
              <a:tab pos="0" algn="l"/>
            </a:tabLst>
            <a:defRPr/>
          </a:pPr>
          <a:r>
            <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On April 3, 2023, IGM Financial purchased a 20.5% equity interest in Rockefeller Capital Management (Rockefeller), for cash consideration of $835 million (USD $622 million).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62</xdr:row>
      <xdr:rowOff>0</xdr:rowOff>
    </xdr:from>
    <xdr:to>
      <xdr:col>4</xdr:col>
      <xdr:colOff>190500</xdr:colOff>
      <xdr:row>67</xdr:row>
      <xdr:rowOff>78695</xdr:rowOff>
    </xdr:to>
    <xdr:sp macro="" textlink="">
      <xdr:nvSpPr>
        <xdr:cNvPr id="5" name="Rectangle 4">
          <a:extLst>
            <a:ext uri="{FF2B5EF4-FFF2-40B4-BE49-F238E27FC236}">
              <a16:creationId xmlns:a16="http://schemas.microsoft.com/office/drawing/2014/main" id="{1BDA3CF1-1D8D-4383-8992-73153AAD39D0}"/>
            </a:ext>
          </a:extLst>
        </xdr:cNvPr>
        <xdr:cNvSpPr/>
      </xdr:nvSpPr>
      <xdr:spPr>
        <a:xfrm>
          <a:off x="0" y="9991725"/>
          <a:ext cx="6057900" cy="888320"/>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lvl="1" indent="-166688">
            <a:buFont typeface="+mj-lt"/>
            <a:buAutoNum type="arabicPeriod"/>
          </a:pPr>
          <a:r>
            <a:rPr lang="en-US" sz="900">
              <a:latin typeface="Arial" panose="020B0604020202020204" pitchFamily="34" charset="0"/>
              <a:cs typeface="Arial" panose="020B0604020202020204" pitchFamily="34" charset="0"/>
            </a:rPr>
            <a:t>Represents business development activities which do not vary directly with asset or sales levels, such as direct marketing and advertising, financial planning specialist support, wholesaling and other costs incurred to support our advisor networks.</a:t>
          </a:r>
        </a:p>
        <a:p>
          <a:pPr marL="166688" lvl="1" indent="-166688">
            <a:buFont typeface="+mj-lt"/>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lvl="1" indent="-166688">
            <a:buFont typeface="+mj-lt"/>
            <a:buAutoNum type="arabicPeriod"/>
          </a:pPr>
          <a:endParaRPr lang="en-US" sz="900">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44</xdr:row>
      <xdr:rowOff>0</xdr:rowOff>
    </xdr:from>
    <xdr:to>
      <xdr:col>3</xdr:col>
      <xdr:colOff>95250</xdr:colOff>
      <xdr:row>46</xdr:row>
      <xdr:rowOff>33812</xdr:rowOff>
    </xdr:to>
    <xdr:sp macro="" textlink="">
      <xdr:nvSpPr>
        <xdr:cNvPr id="2" name="Rectangle 1">
          <a:extLst>
            <a:ext uri="{FF2B5EF4-FFF2-40B4-BE49-F238E27FC236}">
              <a16:creationId xmlns:a16="http://schemas.microsoft.com/office/drawing/2014/main" id="{C722191A-BFCA-4533-9CF0-E2D953023CCA}"/>
            </a:ext>
          </a:extLst>
        </xdr:cNvPr>
        <xdr:cNvSpPr/>
      </xdr:nvSpPr>
      <xdr:spPr>
        <a:xfrm>
          <a:off x="0" y="7191375"/>
          <a:ext cx="3657600" cy="357662"/>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lvl="1" indent="-166688">
            <a:buFont typeface="+mj-lt"/>
            <a:buAutoNum type="arabicPeriod"/>
          </a:pPr>
          <a:r>
            <a:rPr lang="en-US" sz="900">
              <a:latin typeface="Arial" panose="020B0604020202020204" pitchFamily="34" charset="0"/>
              <a:cs typeface="Arial" panose="020B0604020202020204" pitchFamily="34" charset="0"/>
            </a:rPr>
            <a:t>On</a:t>
          </a:r>
          <a:r>
            <a:rPr lang="en-US" sz="900" baseline="0">
              <a:latin typeface="Arial" panose="020B0604020202020204" pitchFamily="34" charset="0"/>
              <a:cs typeface="Arial" panose="020B0604020202020204" pitchFamily="34" charset="0"/>
            </a:rPr>
            <a:t> November 30, 2023, the Company completed the sale of IPC.</a:t>
          </a:r>
          <a:endParaRPr lang="en-US" sz="900">
            <a:latin typeface="Arial" panose="020B0604020202020204" pitchFamily="34" charset="0"/>
            <a:cs typeface="Arial" panose="020B0604020202020204" pitchFamily="34" charset="0"/>
          </a:endParaRPr>
        </a:p>
        <a:p>
          <a:pPr marL="166688" lvl="1" indent="-166688">
            <a:buFont typeface="+mj-lt"/>
            <a:buAutoNum type="arabicPeriod"/>
          </a:pPr>
          <a:endParaRPr lang="en-US" sz="900">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61</xdr:row>
      <xdr:rowOff>0</xdr:rowOff>
    </xdr:from>
    <xdr:to>
      <xdr:col>4</xdr:col>
      <xdr:colOff>0</xdr:colOff>
      <xdr:row>63</xdr:row>
      <xdr:rowOff>33812</xdr:rowOff>
    </xdr:to>
    <xdr:sp macro="" textlink="">
      <xdr:nvSpPr>
        <xdr:cNvPr id="2" name="Text Box 13">
          <a:extLst>
            <a:ext uri="{FF2B5EF4-FFF2-40B4-BE49-F238E27FC236}">
              <a16:creationId xmlns:a16="http://schemas.microsoft.com/office/drawing/2014/main" id="{90ECA98D-9151-43AC-9301-0757F1A38A2C}"/>
            </a:ext>
          </a:extLst>
        </xdr:cNvPr>
        <xdr:cNvSpPr txBox="1">
          <a:spLocks noChangeArrowheads="1"/>
        </xdr:cNvSpPr>
      </xdr:nvSpPr>
      <xdr:spPr bwMode="auto">
        <a:xfrm>
          <a:off x="0" y="9391650"/>
          <a:ext cx="4768487"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Tx/>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58</xdr:row>
      <xdr:rowOff>0</xdr:rowOff>
    </xdr:from>
    <xdr:to>
      <xdr:col>4</xdr:col>
      <xdr:colOff>0</xdr:colOff>
      <xdr:row>60</xdr:row>
      <xdr:rowOff>33812</xdr:rowOff>
    </xdr:to>
    <xdr:sp macro="" textlink="">
      <xdr:nvSpPr>
        <xdr:cNvPr id="2" name="Text Box 13">
          <a:extLst>
            <a:ext uri="{FF2B5EF4-FFF2-40B4-BE49-F238E27FC236}">
              <a16:creationId xmlns:a16="http://schemas.microsoft.com/office/drawing/2014/main" id="{84755176-C6A4-4DFA-8D26-7ECAF7C6AC31}"/>
            </a:ext>
          </a:extLst>
        </xdr:cNvPr>
        <xdr:cNvSpPr txBox="1">
          <a:spLocks noChangeArrowheads="1"/>
        </xdr:cNvSpPr>
      </xdr:nvSpPr>
      <xdr:spPr bwMode="auto">
        <a:xfrm>
          <a:off x="0" y="9391650"/>
          <a:ext cx="3629025"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Tx/>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68</xdr:row>
      <xdr:rowOff>0</xdr:rowOff>
    </xdr:from>
    <xdr:to>
      <xdr:col>3</xdr:col>
      <xdr:colOff>2117</xdr:colOff>
      <xdr:row>72</xdr:row>
      <xdr:rowOff>54356</xdr:rowOff>
    </xdr:to>
    <xdr:sp macro="" textlink="">
      <xdr:nvSpPr>
        <xdr:cNvPr id="2" name="Text Box 13">
          <a:extLst>
            <a:ext uri="{FF2B5EF4-FFF2-40B4-BE49-F238E27FC236}">
              <a16:creationId xmlns:a16="http://schemas.microsoft.com/office/drawing/2014/main" id="{FFC443DC-8C5A-4B26-848E-2C01BED0DA10}"/>
            </a:ext>
          </a:extLst>
        </xdr:cNvPr>
        <xdr:cNvSpPr txBox="1">
          <a:spLocks noChangeArrowheads="1"/>
        </xdr:cNvSpPr>
      </xdr:nvSpPr>
      <xdr:spPr bwMode="auto">
        <a:xfrm>
          <a:off x="0" y="10625667"/>
          <a:ext cx="5410200" cy="689356"/>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8275" indent="-168275">
            <a:spcBef>
              <a:spcPct val="50000"/>
            </a:spcBef>
            <a:buFont typeface="+mj-lt"/>
            <a:buAutoNum type="arabicPeriod"/>
          </a:pPr>
          <a:r>
            <a:rPr lang="en-US" sz="900">
              <a:latin typeface="Arial" panose="020B0604020202020204" pitchFamily="34" charset="0"/>
              <a:cs typeface="Arial" panose="020B0604020202020204" pitchFamily="34" charset="0"/>
            </a:rPr>
            <a:t>Effective January 2023, Mackenzie Investment fund products sold through IG Wealth Management are reported within IG Wealth Management's AUM and Mackenzie Sub-advisory and AUM to Wealth Management.</a:t>
          </a:r>
        </a:p>
        <a:p>
          <a:pPr marL="168275" indent="-168275">
            <a:spcBef>
              <a:spcPct val="50000"/>
            </a:spcBef>
            <a:buFont typeface="+mj-lt"/>
            <a:buAutoNum type="arabicPeriod"/>
          </a:pPr>
          <a:r>
            <a:rPr lang="en-CA" sz="900">
              <a:latin typeface="Arial" panose="020B0604020202020204" pitchFamily="34" charset="0"/>
              <a:cs typeface="Arial" panose="020B0604020202020204" pitchFamily="34" charset="0"/>
            </a:rPr>
            <a:t>Investment funds exclude ETFs held by IGM managed products.</a:t>
          </a:r>
          <a:endParaRPr lang="en-US" sz="900">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41</xdr:row>
      <xdr:rowOff>0</xdr:rowOff>
    </xdr:from>
    <xdr:to>
      <xdr:col>3</xdr:col>
      <xdr:colOff>0</xdr:colOff>
      <xdr:row>48</xdr:row>
      <xdr:rowOff>86539</xdr:rowOff>
    </xdr:to>
    <xdr:sp macro="" textlink="">
      <xdr:nvSpPr>
        <xdr:cNvPr id="3" name="Text Box 13">
          <a:extLst>
            <a:ext uri="{FF2B5EF4-FFF2-40B4-BE49-F238E27FC236}">
              <a16:creationId xmlns:a16="http://schemas.microsoft.com/office/drawing/2014/main" id="{6923790B-202E-4E0D-893B-E157C6BA93FF}"/>
            </a:ext>
          </a:extLst>
        </xdr:cNvPr>
        <xdr:cNvSpPr txBox="1">
          <a:spLocks noChangeArrowheads="1"/>
        </xdr:cNvSpPr>
      </xdr:nvSpPr>
      <xdr:spPr bwMode="auto">
        <a:xfrm>
          <a:off x="0" y="6762750"/>
          <a:ext cx="5486399" cy="1220014"/>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8275" indent="-168275">
            <a:spcBef>
              <a:spcPct val="50000"/>
            </a:spcBef>
            <a:buFont typeface="+mj-lt"/>
            <a:buAutoNum type="arabicPeriod"/>
          </a:pPr>
          <a:r>
            <a:rPr lang="en-US" sz="900">
              <a:latin typeface="Arial" panose="020B0604020202020204" pitchFamily="34" charset="0"/>
              <a:cs typeface="Arial" panose="020B0604020202020204" pitchFamily="34" charset="0"/>
            </a:rPr>
            <a:t>Effective January 2023, Mackenzie Investment fund products sold through IG Wealth Management are reported within IG Wealth Management's AUM and Mackenzie Sub-advisory and AUM to Wealth Management.</a:t>
          </a:r>
        </a:p>
        <a:p>
          <a:pPr marL="168275" indent="-168275">
            <a:spcBef>
              <a:spcPct val="50000"/>
            </a:spcBef>
            <a:buFont typeface="+mj-lt"/>
            <a:buAutoNum type="arabicPeriod"/>
          </a:pPr>
          <a:r>
            <a:rPr lang="en-CA" sz="900">
              <a:latin typeface="Arial" panose="020B0604020202020204" pitchFamily="34" charset="0"/>
              <a:cs typeface="Arial" panose="020B0604020202020204" pitchFamily="34" charset="0"/>
            </a:rPr>
            <a:t>Canada Life AUM presented as the total of segregated funds and proprietary mutual funds reported in Lifeco’s quarterly supplemental information package in the “Canada Wealth – Assets Under Administration” section. Lifeco publishes this data quarterly along with net AUA flows to group and individual channels. </a:t>
          </a:r>
          <a:endParaRPr lang="en-US" sz="9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9525</xdr:colOff>
      <xdr:row>23</xdr:row>
      <xdr:rowOff>52983</xdr:rowOff>
    </xdr:to>
    <xdr:pic>
      <xdr:nvPicPr>
        <xdr:cNvPr id="4" name="Graphic 3">
          <a:extLst>
            <a:ext uri="{FF2B5EF4-FFF2-40B4-BE49-F238E27FC236}">
              <a16:creationId xmlns:a16="http://schemas.microsoft.com/office/drawing/2014/main" id="{58F22817-C32D-769F-2BFF-A2686E74E23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15125" cy="3777258"/>
        </a:xfrm>
        <a:prstGeom prst="rect">
          <a:avLst/>
        </a:prstGeom>
      </xdr:spPr>
    </xdr:pic>
    <xdr:clientData/>
  </xdr:twoCellAnchor>
  <xdr:twoCellAnchor editAs="oneCell">
    <xdr:from>
      <xdr:col>0</xdr:col>
      <xdr:colOff>0</xdr:colOff>
      <xdr:row>24</xdr:row>
      <xdr:rowOff>0</xdr:rowOff>
    </xdr:from>
    <xdr:to>
      <xdr:col>11</xdr:col>
      <xdr:colOff>8000</xdr:colOff>
      <xdr:row>47</xdr:row>
      <xdr:rowOff>52125</xdr:rowOff>
    </xdr:to>
    <xdr:pic>
      <xdr:nvPicPr>
        <xdr:cNvPr id="2" name="Graphic 1">
          <a:extLst>
            <a:ext uri="{FF2B5EF4-FFF2-40B4-BE49-F238E27FC236}">
              <a16:creationId xmlns:a16="http://schemas.microsoft.com/office/drawing/2014/main" id="{9A053C42-3ACA-CD86-AF2D-B5F63D2B71A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3886200"/>
          <a:ext cx="6713600" cy="3776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48</xdr:row>
      <xdr:rowOff>0</xdr:rowOff>
    </xdr:from>
    <xdr:to>
      <xdr:col>5</xdr:col>
      <xdr:colOff>28575</xdr:colOff>
      <xdr:row>55</xdr:row>
      <xdr:rowOff>97118</xdr:rowOff>
    </xdr:to>
    <xdr:sp macro="" textlink="">
      <xdr:nvSpPr>
        <xdr:cNvPr id="2" name="Text Box 13">
          <a:extLst>
            <a:ext uri="{FF2B5EF4-FFF2-40B4-BE49-F238E27FC236}">
              <a16:creationId xmlns:a16="http://schemas.microsoft.com/office/drawing/2014/main" id="{05AC500E-8419-4662-B7F5-AFC823FC0364}"/>
            </a:ext>
          </a:extLst>
        </xdr:cNvPr>
        <xdr:cNvSpPr txBox="1">
          <a:spLocks noChangeArrowheads="1"/>
        </xdr:cNvSpPr>
      </xdr:nvSpPr>
      <xdr:spPr bwMode="auto">
        <a:xfrm>
          <a:off x="0" y="7010400"/>
          <a:ext cx="4619625" cy="1230593"/>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non-IFRS financial measure – see Non-IFRS Financial Measures and Other Financial Measures section of this document.</a:t>
          </a:r>
          <a:endPar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On January 12, 2023, the Company acquired Power Corporation of Canada's (Power) 13.9% interest in ChinaAMC for cash consideration of $1.15 billion. To partially fund the transaction, IGM Financial sold a portion of its investment in Lifeco to Power for cash consideration of $553 million, reducing its interest from 4% to 2.4%.</a:t>
          </a:r>
        </a:p>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Excludes China Asset Management Co., Ltd subsidiary assets under management.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31</xdr:row>
      <xdr:rowOff>0</xdr:rowOff>
    </xdr:from>
    <xdr:to>
      <xdr:col>5</xdr:col>
      <xdr:colOff>28575</xdr:colOff>
      <xdr:row>39</xdr:row>
      <xdr:rowOff>67858</xdr:rowOff>
    </xdr:to>
    <xdr:sp macro="" textlink="">
      <xdr:nvSpPr>
        <xdr:cNvPr id="2" name="Text Box 13">
          <a:extLst>
            <a:ext uri="{FF2B5EF4-FFF2-40B4-BE49-F238E27FC236}">
              <a16:creationId xmlns:a16="http://schemas.microsoft.com/office/drawing/2014/main" id="{BBCF86DF-5B22-4688-922A-8F9435558A16}"/>
            </a:ext>
          </a:extLst>
        </xdr:cNvPr>
        <xdr:cNvSpPr txBox="1">
          <a:spLocks noChangeArrowheads="1"/>
        </xdr:cNvSpPr>
      </xdr:nvSpPr>
      <xdr:spPr bwMode="auto">
        <a:xfrm>
          <a:off x="0" y="4476750"/>
          <a:ext cx="4619625" cy="1363258"/>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non-IFRS financial measure – see Non-IFRS Financial Measures and Other Financial Measures section of this document.</a:t>
          </a:r>
          <a:endPar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On January 12, 2023, the Company acquired Power Corporation of Canada's (Power) 13.9% interest in ChinaAMC for cash consideration of $1.15 billion. To partially fund the transaction, IGM Financial sold a portion of its investment in Lifeco to Power for cash consideration of $553 million, reducing its interest from 4% to 2.4%.</a:t>
          </a:r>
        </a:p>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1200" cap="none" spc="0" normalizeH="0" baseline="0" noProof="0" dirty="0">
              <a:ln>
                <a:noFill/>
              </a:ln>
              <a:solidFill>
                <a:prstClr val="black"/>
              </a:solidFill>
              <a:effectLst/>
              <a:uLnTx/>
              <a:uFillTx/>
              <a:latin typeface="Arial" panose="020B0604020202020204" pitchFamily="34" charset="0"/>
              <a:ea typeface="+mn-ea"/>
              <a:cs typeface="Arial" panose="020B0604020202020204" pitchFamily="34" charset="0"/>
            </a:rPr>
            <a:t>Q1 2022 to Q1 2023 have been restated for the estimated impact of </a:t>
          </a:r>
          <a:r>
            <a:rPr kumimoji="0" lang="en-US" sz="900" b="0" i="0" u="none" strike="noStrike" kern="1200" cap="none" spc="0" normalizeH="0" baseline="0" noProof="0" dirty="0" err="1">
              <a:ln>
                <a:noFill/>
              </a:ln>
              <a:solidFill>
                <a:prstClr val="black"/>
              </a:solidFill>
              <a:effectLst/>
              <a:uLnTx/>
              <a:uFillTx/>
              <a:latin typeface="Arial" panose="020B0604020202020204" pitchFamily="34" charset="0"/>
              <a:ea typeface="+mn-ea"/>
              <a:cs typeface="Arial" panose="020B0604020202020204" pitchFamily="34" charset="0"/>
            </a:rPr>
            <a:t>Lifeco’s</a:t>
          </a:r>
          <a:r>
            <a:rPr kumimoji="0" lang="en-US" sz="900" b="0" i="0" u="none" strike="noStrike" kern="1200" cap="none" spc="0" normalizeH="0" baseline="0" noProof="0" dirty="0">
              <a:ln>
                <a:noFill/>
              </a:ln>
              <a:solidFill>
                <a:prstClr val="black"/>
              </a:solidFill>
              <a:effectLst/>
              <a:uLnTx/>
              <a:uFillTx/>
              <a:latin typeface="Arial" panose="020B0604020202020204" pitchFamily="34" charset="0"/>
              <a:ea typeface="+mn-ea"/>
              <a:cs typeface="Arial" panose="020B0604020202020204" pitchFamily="34" charset="0"/>
            </a:rPr>
            <a:t> adoption of IFRS 17 and IFRS 9.</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0</xdr:rowOff>
    </xdr:from>
    <xdr:to>
      <xdr:col>3</xdr:col>
      <xdr:colOff>0</xdr:colOff>
      <xdr:row>42</xdr:row>
      <xdr:rowOff>138668</xdr:rowOff>
    </xdr:to>
    <xdr:sp macro="" textlink="">
      <xdr:nvSpPr>
        <xdr:cNvPr id="8" name="Text Box 13">
          <a:extLst>
            <a:ext uri="{FF2B5EF4-FFF2-40B4-BE49-F238E27FC236}">
              <a16:creationId xmlns:a16="http://schemas.microsoft.com/office/drawing/2014/main" id="{26DB2CFE-F378-5CD2-D658-1695A33C6CEB}"/>
            </a:ext>
          </a:extLst>
        </xdr:cNvPr>
        <xdr:cNvSpPr txBox="1">
          <a:spLocks noChangeArrowheads="1"/>
        </xdr:cNvSpPr>
      </xdr:nvSpPr>
      <xdr:spPr bwMode="auto">
        <a:xfrm>
          <a:off x="0" y="5505450"/>
          <a:ext cx="3267075" cy="1272143"/>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indent="-228600">
            <a:spcBef>
              <a:spcPct val="50000"/>
            </a:spcBef>
            <a:buAutoNum type="arabicPeriod"/>
          </a:pPr>
          <a:r>
            <a:rPr lang="en-CA" sz="1000">
              <a:latin typeface="Arial" panose="020B0604020202020204" pitchFamily="34" charset="0"/>
              <a:cs typeface="Arial" panose="020B0604020202020204" pitchFamily="34" charset="0"/>
            </a:rPr>
            <a:t>Includes separately managed accounts.</a:t>
          </a:r>
        </a:p>
        <a:p>
          <a:pPr marL="228600" indent="-228600">
            <a:spcBef>
              <a:spcPct val="50000"/>
            </a:spcBef>
            <a:buFontTx/>
            <a:buAutoNum type="arabicPeriod"/>
          </a:pPr>
          <a:r>
            <a:rPr lang="en-US" sz="1000">
              <a:latin typeface="Arial" panose="020B0604020202020204" pitchFamily="34" charset="0"/>
              <a:cs typeface="Arial" panose="020B0604020202020204" pitchFamily="34" charset="0"/>
            </a:rPr>
            <a:t>Effective January 2023, Mackenzie Investment fund products sold through IG Wealth Management are reported within IG Wealth Management's AUM and Mackenzie Sub-advisory and AUM to Wealth Management.</a:t>
          </a:r>
        </a:p>
        <a:p>
          <a:pPr>
            <a:spcBef>
              <a:spcPct val="50000"/>
            </a:spcBef>
          </a:pPr>
          <a:endParaRPr lang="en-CA" sz="1000">
            <a:latin typeface="Arial" panose="020B0604020202020204" pitchFamily="34" charset="0"/>
            <a:cs typeface="Arial"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11905</xdr:colOff>
      <xdr:row>38</xdr:row>
      <xdr:rowOff>35719</xdr:rowOff>
    </xdr:from>
    <xdr:to>
      <xdr:col>3</xdr:col>
      <xdr:colOff>0</xdr:colOff>
      <xdr:row>39</xdr:row>
      <xdr:rowOff>94029</xdr:rowOff>
    </xdr:to>
    <xdr:sp macro="" textlink="">
      <xdr:nvSpPr>
        <xdr:cNvPr id="3" name="Text Box 13">
          <a:extLst>
            <a:ext uri="{FF2B5EF4-FFF2-40B4-BE49-F238E27FC236}">
              <a16:creationId xmlns:a16="http://schemas.microsoft.com/office/drawing/2014/main" id="{8003EE33-038E-4EB7-8FFF-0E1A5CF0492F}"/>
            </a:ext>
          </a:extLst>
        </xdr:cNvPr>
        <xdr:cNvSpPr txBox="1">
          <a:spLocks noChangeArrowheads="1"/>
        </xdr:cNvSpPr>
      </xdr:nvSpPr>
      <xdr:spPr bwMode="auto">
        <a:xfrm>
          <a:off x="11905" y="5798344"/>
          <a:ext cx="3617120" cy="220235"/>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indent="-228600">
            <a:spcBef>
              <a:spcPct val="50000"/>
            </a:spcBef>
            <a:buAutoNum type="arabicPeriod"/>
          </a:pPr>
          <a:r>
            <a:rPr lang="en-CA" sz="900">
              <a:solidFill>
                <a:schemeClr val="tx1">
                  <a:lumMod val="75000"/>
                </a:schemeClr>
              </a:solidFill>
              <a:latin typeface="Arial" panose="020B0604020202020204" pitchFamily="34" charset="0"/>
              <a:cs typeface="Arial" panose="020B0604020202020204" pitchFamily="34" charset="0"/>
            </a:rPr>
            <a:t>Includes separately managed accounts.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33</xdr:row>
      <xdr:rowOff>0</xdr:rowOff>
    </xdr:from>
    <xdr:to>
      <xdr:col>3</xdr:col>
      <xdr:colOff>0</xdr:colOff>
      <xdr:row>38</xdr:row>
      <xdr:rowOff>78760</xdr:rowOff>
    </xdr:to>
    <xdr:sp macro="" textlink="">
      <xdr:nvSpPr>
        <xdr:cNvPr id="2" name="Text Box 13">
          <a:extLst>
            <a:ext uri="{FF2B5EF4-FFF2-40B4-BE49-F238E27FC236}">
              <a16:creationId xmlns:a16="http://schemas.microsoft.com/office/drawing/2014/main" id="{FE2E3EC3-22E0-44C5-8AAC-EAE6DA47D189}"/>
            </a:ext>
          </a:extLst>
        </xdr:cNvPr>
        <xdr:cNvSpPr txBox="1">
          <a:spLocks noChangeArrowheads="1"/>
        </xdr:cNvSpPr>
      </xdr:nvSpPr>
      <xdr:spPr bwMode="auto">
        <a:xfrm>
          <a:off x="85725" y="5438775"/>
          <a:ext cx="4552950" cy="888385"/>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AutoNum type="arabicPeriod"/>
          </a:pPr>
          <a:r>
            <a:rPr lang="en-CA" sz="900">
              <a:latin typeface="Arial" panose="020B0604020202020204" pitchFamily="34" charset="0"/>
              <a:cs typeface="Arial" panose="020B0604020202020204" pitchFamily="34" charset="0"/>
            </a:rPr>
            <a:t>Assets under management recorded within both operating companies’ results are eliminated on consolidation.</a:t>
          </a:r>
        </a:p>
        <a:p>
          <a:pPr marL="166688" indent="-166688">
            <a:spcBef>
              <a:spcPct val="50000"/>
            </a:spcBef>
            <a:buAutoNum type="arabicPeriod"/>
          </a:pPr>
          <a:r>
            <a:rPr lang="en-CA" sz="900">
              <a:solidFill>
                <a:schemeClr val="tx1">
                  <a:lumMod val="75000"/>
                </a:schemeClr>
              </a:solidFill>
              <a:latin typeface="Arial" panose="020B0604020202020204" pitchFamily="34" charset="0"/>
              <a:cs typeface="Arial" panose="020B0604020202020204" pitchFamily="34" charset="0"/>
            </a:rPr>
            <a:t>Does not include net sales relating to sub-advisory mandates to Canada Life and the Wealth Management segment.</a:t>
          </a:r>
        </a:p>
        <a:p>
          <a:pPr marL="166688" indent="-166688">
            <a:spcBef>
              <a:spcPct val="50000"/>
            </a:spcBef>
            <a:buAutoNum type="arabicPeriod"/>
          </a:pPr>
          <a:endParaRPr lang="en-CA" sz="900">
            <a:latin typeface="Arial" panose="020B0604020202020204" pitchFamily="34" charset="0"/>
            <a:cs typeface="Arial" panose="020B0604020202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8000</xdr:colOff>
      <xdr:row>23</xdr:row>
      <xdr:rowOff>52125</xdr:rowOff>
    </xdr:to>
    <xdr:pic>
      <xdr:nvPicPr>
        <xdr:cNvPr id="4" name="Graphic 3">
          <a:extLst>
            <a:ext uri="{FF2B5EF4-FFF2-40B4-BE49-F238E27FC236}">
              <a16:creationId xmlns:a16="http://schemas.microsoft.com/office/drawing/2014/main" id="{44126554-FE6D-FE2D-01C9-0F445F9A1DB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6713600" cy="3776400"/>
        </a:xfrm>
        <a:prstGeom prst="rect">
          <a:avLst/>
        </a:prstGeom>
      </xdr:spPr>
    </xdr:pic>
    <xdr:clientData/>
  </xdr:twoCellAnchor>
  <xdr:twoCellAnchor editAs="oneCell">
    <xdr:from>
      <xdr:col>0</xdr:col>
      <xdr:colOff>0</xdr:colOff>
      <xdr:row>24</xdr:row>
      <xdr:rowOff>0</xdr:rowOff>
    </xdr:from>
    <xdr:to>
      <xdr:col>11</xdr:col>
      <xdr:colOff>8000</xdr:colOff>
      <xdr:row>47</xdr:row>
      <xdr:rowOff>52125</xdr:rowOff>
    </xdr:to>
    <xdr:pic>
      <xdr:nvPicPr>
        <xdr:cNvPr id="5" name="Graphic 4">
          <a:extLst>
            <a:ext uri="{FF2B5EF4-FFF2-40B4-BE49-F238E27FC236}">
              <a16:creationId xmlns:a16="http://schemas.microsoft.com/office/drawing/2014/main" id="{AEF06004-91BF-BBA2-F328-D9423B676AC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0" y="3886200"/>
          <a:ext cx="6713600" cy="37764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28575</xdr:colOff>
      <xdr:row>80</xdr:row>
      <xdr:rowOff>140376</xdr:rowOff>
    </xdr:to>
    <xdr:sp macro="" textlink="">
      <xdr:nvSpPr>
        <xdr:cNvPr id="2" name="Text Box 13">
          <a:extLst>
            <a:ext uri="{FF2B5EF4-FFF2-40B4-BE49-F238E27FC236}">
              <a16:creationId xmlns:a16="http://schemas.microsoft.com/office/drawing/2014/main" id="{31DFC863-F4D0-4065-83F7-48871EC3A3FF}"/>
            </a:ext>
          </a:extLst>
        </xdr:cNvPr>
        <xdr:cNvSpPr txBox="1">
          <a:spLocks noChangeArrowheads="1"/>
        </xdr:cNvSpPr>
      </xdr:nvSpPr>
      <xdr:spPr bwMode="auto">
        <a:xfrm>
          <a:off x="0" y="10153650"/>
          <a:ext cx="4286250" cy="2407326"/>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non-IFRS financial measure – see Non-IFRS Financial Measures and Other Financial Measures section of this document.</a:t>
          </a:r>
          <a:endPar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On January 12, 2023, the Company acquired Power Corporation of Canada's (Power) 13.9% interest in ChinaAMC for cash consideration of $1.15 billion. To partially fund the transaction, IGM Financial sold a portion of its investment in Lifeco to Power for cash consideration of $553 million, reducing its interest from 4% to 2.4%.</a:t>
          </a:r>
        </a:p>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Excludes China Asset Management Co., Ltd subsidiary assets under management.</a:t>
          </a:r>
        </a:p>
        <a:p>
          <a:pPr marL="114300" marR="0" lvl="0" indent="-114300" algn="l" defTabSz="914400" rtl="0" eaLnBrk="1" fontAlgn="auto" latinLnBrk="0" hangingPunct="1">
            <a:lnSpc>
              <a:spcPct val="100000"/>
            </a:lnSpc>
            <a:spcBef>
              <a:spcPts val="0"/>
            </a:spcBef>
            <a:spcAft>
              <a:spcPts val="300"/>
            </a:spcAft>
            <a:buClrTx/>
            <a:buSzTx/>
            <a:buFont typeface="+mj-lt"/>
            <a:buAutoNum type="arabicPeriod"/>
            <a:tabLst>
              <a:tab pos="0" algn="l"/>
            </a:tabLst>
            <a:defRPr/>
          </a:pPr>
          <a:r>
            <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On April 3, 2023, IGM Financial purchased a 20.5% equity interest in Rockefeller Capital Management (Rockefeller), for cash consideration of $835 million (USD $622 million). </a:t>
          </a:r>
        </a:p>
        <a:p>
          <a:pPr marL="114300" marR="0" lvl="0" indent="-114300" algn="l" defTabSz="914400" rtl="0" eaLnBrk="1" fontAlgn="auto" latinLnBrk="0" hangingPunct="1">
            <a:lnSpc>
              <a:spcPct val="100000"/>
            </a:lnSpc>
            <a:spcBef>
              <a:spcPts val="0"/>
            </a:spcBef>
            <a:spcAft>
              <a:spcPts val="300"/>
            </a:spcAft>
            <a:buClrTx/>
            <a:buSzTx/>
            <a:buFont typeface="+mj-lt"/>
            <a:buAutoNum type="arabicPeriod"/>
            <a:tabLst>
              <a:tab pos="0" algn="l"/>
            </a:tabLst>
            <a:defRPr/>
          </a:pPr>
          <a:r>
            <a:rPr kumimoji="0" lang="en-CA" sz="900" b="0" i="0" u="none" strike="noStrike" kern="0" cap="none" spc="0" normalizeH="0" baseline="0" noProof="0" dirty="0">
              <a:ln>
                <a:noFill/>
              </a:ln>
              <a:solidFill>
                <a:sysClr val="windowText" lastClr="000000"/>
              </a:solidFill>
              <a:effectLst/>
              <a:uLnTx/>
              <a:uFillTx/>
              <a:latin typeface="Arial" panose="020B0604020202020204" pitchFamily="34" charset="0"/>
              <a:ea typeface="+mn-ea"/>
              <a:cs typeface="Arial" panose="020B0604020202020204" pitchFamily="34" charset="0"/>
            </a:rPr>
            <a:t>Changes in carrying value largely attributable to the Company’s investment in </a:t>
          </a:r>
          <a:r>
            <a:rPr kumimoji="0" lang="en-CA" sz="900" b="0" i="0" u="none" strike="noStrike" kern="0" cap="none" spc="0" normalizeH="0" baseline="0" noProof="0" dirty="0" err="1">
              <a:ln>
                <a:noFill/>
              </a:ln>
              <a:solidFill>
                <a:sysClr val="windowText" lastClr="000000"/>
              </a:solidFill>
              <a:effectLst/>
              <a:uLnTx/>
              <a:uFillTx/>
              <a:latin typeface="Arial" panose="020B0604020202020204" pitchFamily="34" charset="0"/>
              <a:ea typeface="+mn-ea"/>
              <a:cs typeface="Arial" panose="020B0604020202020204" pitchFamily="34" charset="0"/>
            </a:rPr>
            <a:t>Wealthsimple.</a:t>
          </a:r>
          <a:endParaRPr kumimoji="0" lang="en-CA" sz="900" b="0" i="0" u="none" strike="noStrike" kern="0" cap="none" spc="0" normalizeH="0" baseline="0" noProof="0" dirty="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114300" marR="0" lvl="0" indent="-114300" algn="l" defTabSz="914400" rtl="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1200" cap="none" spc="0" normalizeH="0" baseline="0" noProof="0" dirty="0">
              <a:ln>
                <a:noFill/>
              </a:ln>
              <a:solidFill>
                <a:prstClr val="black"/>
              </a:solidFill>
              <a:effectLst/>
              <a:uLnTx/>
              <a:uFillTx/>
              <a:latin typeface="Arial" panose="020B0604020202020204" pitchFamily="34" charset="0"/>
              <a:ea typeface="+mn-ea"/>
              <a:cs typeface="Arial" panose="020B0604020202020204" pitchFamily="34" charset="0"/>
            </a:rPr>
            <a:t>Q1 2022 to Q1 2023 have been restated for the estimated impact of </a:t>
          </a:r>
          <a:r>
            <a:rPr kumimoji="0" lang="en-US" sz="900" b="0" i="0" u="none" strike="noStrike" kern="1200" cap="none" spc="0" normalizeH="0" baseline="0" noProof="0" dirty="0" err="1">
              <a:ln>
                <a:noFill/>
              </a:ln>
              <a:solidFill>
                <a:prstClr val="black"/>
              </a:solidFill>
              <a:effectLst/>
              <a:uLnTx/>
              <a:uFillTx/>
              <a:latin typeface="Arial" panose="020B0604020202020204" pitchFamily="34" charset="0"/>
              <a:ea typeface="+mn-ea"/>
              <a:cs typeface="Arial" panose="020B0604020202020204" pitchFamily="34" charset="0"/>
            </a:rPr>
            <a:t>Lifeco’s</a:t>
          </a:r>
          <a:r>
            <a:rPr kumimoji="0" lang="en-US" sz="900" b="0" i="0" u="none" strike="noStrike" kern="1200" cap="none" spc="0" normalizeH="0" baseline="0" noProof="0" dirty="0">
              <a:ln>
                <a:noFill/>
              </a:ln>
              <a:solidFill>
                <a:prstClr val="black"/>
              </a:solidFill>
              <a:effectLst/>
              <a:uLnTx/>
              <a:uFillTx/>
              <a:latin typeface="Arial" panose="020B0604020202020204" pitchFamily="34" charset="0"/>
              <a:ea typeface="+mn-ea"/>
              <a:cs typeface="Arial" panose="020B0604020202020204" pitchFamily="34" charset="0"/>
            </a:rPr>
            <a:t> adoption of IFRS 17 and IFRS 9.</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67</xdr:row>
      <xdr:rowOff>0</xdr:rowOff>
    </xdr:from>
    <xdr:to>
      <xdr:col>4</xdr:col>
      <xdr:colOff>66674</xdr:colOff>
      <xdr:row>75</xdr:row>
      <xdr:rowOff>106330</xdr:rowOff>
    </xdr:to>
    <xdr:sp macro="" textlink="">
      <xdr:nvSpPr>
        <xdr:cNvPr id="2" name="Text Box 13">
          <a:extLst>
            <a:ext uri="{FF2B5EF4-FFF2-40B4-BE49-F238E27FC236}">
              <a16:creationId xmlns:a16="http://schemas.microsoft.com/office/drawing/2014/main" id="{BD5168E8-BE4A-4456-8CAD-6BB8CD67C570}"/>
            </a:ext>
          </a:extLst>
        </xdr:cNvPr>
        <xdr:cNvSpPr txBox="1">
          <a:spLocks noChangeArrowheads="1"/>
        </xdr:cNvSpPr>
      </xdr:nvSpPr>
      <xdr:spPr bwMode="auto">
        <a:xfrm>
          <a:off x="0" y="10172700"/>
          <a:ext cx="4448174" cy="1401730"/>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ts val="300"/>
            </a:spcBef>
            <a:buAutoNum type="arabicPeriod"/>
          </a:pPr>
          <a:r>
            <a:rPr lang="en-CA" sz="900">
              <a:latin typeface="Arial" panose="020B0604020202020204" pitchFamily="34" charset="0"/>
              <a:cs typeface="Arial" panose="020B0604020202020204" pitchFamily="34" charset="0"/>
            </a:rPr>
            <a:t>Revenues and expenses are net of intersegment eliminations</a:t>
          </a:r>
        </a:p>
        <a:p>
          <a:pPr marL="166688" indent="-166688">
            <a:spcBef>
              <a:spcPts val="300"/>
            </a:spcBef>
            <a:buAutoNum type="arabicPeriod"/>
          </a:pPr>
          <a:r>
            <a:rPr lang="en-CA"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indent="-166688">
            <a:spcBef>
              <a:spcPts val="300"/>
            </a:spcBef>
            <a:buAutoNum type="arabicPeriod"/>
          </a:pPr>
          <a:r>
            <a:rPr lang="en-CA" sz="900">
              <a:latin typeface="Arial" panose="020B0604020202020204" pitchFamily="34" charset="0"/>
              <a:cs typeface="Arial" panose="020B0604020202020204" pitchFamily="34" charset="0"/>
            </a:rPr>
            <a:t>On November 30, 2023, the Company completed the sale of 100% of</a:t>
          </a:r>
          <a:r>
            <a:rPr lang="en-CA" sz="900" baseline="0">
              <a:latin typeface="Arial" panose="020B0604020202020204" pitchFamily="34" charset="0"/>
              <a:cs typeface="Arial" panose="020B0604020202020204" pitchFamily="34" charset="0"/>
            </a:rPr>
            <a:t> the common shares of IPC for proceeds of $575 million plus adjustments. </a:t>
          </a:r>
          <a:r>
            <a:rPr lang="en-CA" sz="900">
              <a:latin typeface="Arial" panose="020B0604020202020204" pitchFamily="34" charset="0"/>
              <a:cs typeface="Arial" panose="020B0604020202020204" pitchFamily="34" charset="0"/>
            </a:rPr>
            <a:t>In accordance with IFRS 5 – Non-Current Assets Held for Sale and Discontinued Operations, the operating results and cash flows of IPC have been classified as discontinued operations within the Wealth Management segment. </a:t>
          </a:r>
        </a:p>
        <a:p>
          <a:pPr marL="166688" indent="-166688">
            <a:spcBef>
              <a:spcPts val="300"/>
            </a:spcBef>
            <a:buAutoNum type="arabicPeriod"/>
          </a:pPr>
          <a:r>
            <a:rPr lang="en-CA" sz="900">
              <a:latin typeface="Arial" panose="020B0604020202020204" pitchFamily="34" charset="0"/>
              <a:cs typeface="Arial" panose="020B0604020202020204" pitchFamily="34" charset="0"/>
            </a:rPr>
            <a:t>Please see slide 3 for details of Other items.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45</xdr:row>
      <xdr:rowOff>0</xdr:rowOff>
    </xdr:from>
    <xdr:to>
      <xdr:col>3</xdr:col>
      <xdr:colOff>0</xdr:colOff>
      <xdr:row>51</xdr:row>
      <xdr:rowOff>39974</xdr:rowOff>
    </xdr:to>
    <xdr:sp macro="" textlink="">
      <xdr:nvSpPr>
        <xdr:cNvPr id="2" name="Text Box 13">
          <a:extLst>
            <a:ext uri="{FF2B5EF4-FFF2-40B4-BE49-F238E27FC236}">
              <a16:creationId xmlns:a16="http://schemas.microsoft.com/office/drawing/2014/main" id="{313FA4C1-4E07-4123-A742-51C359B31326}"/>
            </a:ext>
          </a:extLst>
        </xdr:cNvPr>
        <xdr:cNvSpPr txBox="1">
          <a:spLocks noChangeArrowheads="1"/>
        </xdr:cNvSpPr>
      </xdr:nvSpPr>
      <xdr:spPr bwMode="auto">
        <a:xfrm>
          <a:off x="0" y="7762875"/>
          <a:ext cx="3886200" cy="1021049"/>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Tx/>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indent="-166688">
            <a:spcBef>
              <a:spcPct val="50000"/>
            </a:spcBef>
            <a:buFontTx/>
            <a:buAutoNum type="arabicPeriod"/>
          </a:pPr>
          <a:r>
            <a:rPr lang="en-US" sz="900">
              <a:latin typeface="Arial" panose="020B0604020202020204" pitchFamily="34" charset="0"/>
              <a:cs typeface="Arial" panose="020B0604020202020204" pitchFamily="34" charset="0"/>
            </a:rPr>
            <a:t>Net of intersegment eliminations.</a:t>
          </a:r>
        </a:p>
        <a:p>
          <a:pPr marL="166688" indent="-166688">
            <a:spcBef>
              <a:spcPct val="50000"/>
            </a:spcBef>
            <a:buFontTx/>
            <a:buAutoNum type="arabicPeriod"/>
          </a:pPr>
          <a:r>
            <a:rPr lang="en-US" sz="900">
              <a:solidFill>
                <a:sysClr val="windowText" lastClr="000000"/>
              </a:solidFill>
              <a:latin typeface="Arial" panose="020B0604020202020204" pitchFamily="34" charset="0"/>
              <a:cs typeface="Arial" panose="020B0604020202020204" pitchFamily="34" charset="0"/>
            </a:rPr>
            <a:t>Lease obligation for 2023 excludes liabilities related to discontinued operations which were reclassified as Held for Sale and subsequently disposed of.</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65</xdr:row>
      <xdr:rowOff>0</xdr:rowOff>
    </xdr:from>
    <xdr:to>
      <xdr:col>3</xdr:col>
      <xdr:colOff>57150</xdr:colOff>
      <xdr:row>73</xdr:row>
      <xdr:rowOff>57343</xdr:rowOff>
    </xdr:to>
    <xdr:sp macro="" textlink="">
      <xdr:nvSpPr>
        <xdr:cNvPr id="4" name="Text Box 13">
          <a:extLst>
            <a:ext uri="{FF2B5EF4-FFF2-40B4-BE49-F238E27FC236}">
              <a16:creationId xmlns:a16="http://schemas.microsoft.com/office/drawing/2014/main" id="{799953FC-7992-47A1-8604-14AF63380B01}"/>
            </a:ext>
          </a:extLst>
        </xdr:cNvPr>
        <xdr:cNvSpPr txBox="1">
          <a:spLocks noChangeArrowheads="1"/>
        </xdr:cNvSpPr>
      </xdr:nvSpPr>
      <xdr:spPr bwMode="auto">
        <a:xfrm>
          <a:off x="0" y="10648950"/>
          <a:ext cx="4552950" cy="1352743"/>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AutoNum type="arabicPeriod"/>
          </a:pPr>
          <a:r>
            <a:rPr lang="en-US" sz="900">
              <a:latin typeface="Arial" panose="020B0604020202020204" pitchFamily="34" charset="0"/>
              <a:cs typeface="Arial" panose="020B0604020202020204" pitchFamily="34" charset="0"/>
            </a:rPr>
            <a:t>Effective January 2023, Mackenzie Investment fund products sold through IG Wealth Management are reported within IG Wealth Management's AUM and Mackenzie Sub-advisory and AUM to Wealth Management.</a:t>
          </a:r>
        </a:p>
        <a:p>
          <a:pPr marL="166688" indent="-166688">
            <a:spcBef>
              <a:spcPct val="50000"/>
            </a:spcBef>
            <a:buAutoNum type="arabicPeriod"/>
          </a:pPr>
          <a:r>
            <a:rPr lang="en-US" sz="900">
              <a:latin typeface="Arial" panose="020B0604020202020204" pitchFamily="34" charset="0"/>
              <a:cs typeface="Arial" panose="020B0604020202020204" pitchFamily="34" charset="0"/>
            </a:rPr>
            <a:t>On April 3, 2023, IGM Financial announced the sale of IPC. The transaction closed</a:t>
          </a:r>
          <a:r>
            <a:rPr lang="en-US" sz="900" baseline="0">
              <a:latin typeface="Arial" panose="020B0604020202020204" pitchFamily="34" charset="0"/>
              <a:cs typeface="Arial" panose="020B0604020202020204" pitchFamily="34" charset="0"/>
            </a:rPr>
            <a:t> on November 30, 2023.</a:t>
          </a:r>
          <a:endParaRPr lang="en-US" sz="900">
            <a:latin typeface="Arial" panose="020B0604020202020204" pitchFamily="34" charset="0"/>
            <a:cs typeface="Arial" panose="020B0604020202020204" pitchFamily="34" charset="0"/>
          </a:endParaRPr>
        </a:p>
        <a:p>
          <a:pPr marL="166688" indent="-166688">
            <a:spcBef>
              <a:spcPct val="50000"/>
            </a:spcBef>
            <a:buAutoNum type="arabicPeriod"/>
          </a:pPr>
          <a:r>
            <a:rPr lang="en-US" sz="900">
              <a:latin typeface="Arial" panose="020B0604020202020204" pitchFamily="34" charset="0"/>
              <a:cs typeface="Arial" panose="020B0604020202020204" pitchFamily="34" charset="0"/>
            </a:rPr>
            <a:t>Assets under management recorded within both operating companies’ results are eliminated on consolidation.</a:t>
          </a:r>
        </a:p>
        <a:p>
          <a:pPr marL="166688" indent="-166688">
            <a:spcBef>
              <a:spcPct val="50000"/>
            </a:spcBef>
            <a:buAutoNum type="arabicPeriod"/>
          </a:pPr>
          <a:r>
            <a:rPr lang="en-US" sz="900">
              <a:latin typeface="Arial" panose="020B0604020202020204" pitchFamily="34" charset="0"/>
              <a:cs typeface="Arial" panose="020B0604020202020204" pitchFamily="34" charset="0"/>
            </a:rPr>
            <a:t>Excludes ETFs held by IGM mutual funds.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37</xdr:row>
      <xdr:rowOff>0</xdr:rowOff>
    </xdr:from>
    <xdr:to>
      <xdr:col>3</xdr:col>
      <xdr:colOff>0</xdr:colOff>
      <xdr:row>42</xdr:row>
      <xdr:rowOff>78760</xdr:rowOff>
    </xdr:to>
    <xdr:sp macro="" textlink="">
      <xdr:nvSpPr>
        <xdr:cNvPr id="3" name="Text Box 13">
          <a:extLst>
            <a:ext uri="{FF2B5EF4-FFF2-40B4-BE49-F238E27FC236}">
              <a16:creationId xmlns:a16="http://schemas.microsoft.com/office/drawing/2014/main" id="{CE9EC24F-9846-4770-94F4-8CC266925673}"/>
            </a:ext>
          </a:extLst>
        </xdr:cNvPr>
        <xdr:cNvSpPr txBox="1">
          <a:spLocks noChangeArrowheads="1"/>
        </xdr:cNvSpPr>
      </xdr:nvSpPr>
      <xdr:spPr bwMode="auto">
        <a:xfrm>
          <a:off x="0" y="5562600"/>
          <a:ext cx="5734050" cy="888385"/>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 typeface="+mj-lt"/>
            <a:buAutoNum type="arabicPeriod"/>
          </a:pPr>
          <a:r>
            <a:rPr lang="en-CA" sz="900">
              <a:latin typeface="Arial" panose="020B0604020202020204" pitchFamily="34" charset="0"/>
              <a:cs typeface="Arial" panose="020B0604020202020204" pitchFamily="34" charset="0"/>
            </a:rPr>
            <a:t>Assets under management recorded within both operating companies’ results are eliminated on consolidation.</a:t>
          </a:r>
        </a:p>
        <a:p>
          <a:pPr marL="166688" indent="-166688">
            <a:spcBef>
              <a:spcPct val="50000"/>
            </a:spcBef>
            <a:buFont typeface="+mj-lt"/>
            <a:buAutoNum type="arabicPeriod"/>
          </a:pPr>
          <a:r>
            <a:rPr lang="en-CA" sz="900">
              <a:latin typeface="Arial" panose="020B0604020202020204" pitchFamily="34" charset="0"/>
              <a:cs typeface="Arial" panose="020B0604020202020204" pitchFamily="34" charset="0"/>
            </a:rPr>
            <a:t>Does not include net sales relating to sub-advisory mandates to Canada Life and the Wealth Management segment.</a:t>
          </a:r>
        </a:p>
        <a:p>
          <a:pPr marL="166688" indent="-166688">
            <a:spcBef>
              <a:spcPct val="50000"/>
            </a:spcBef>
            <a:buFont typeface="+mj-lt"/>
            <a:buAutoNum type="arabicPeriod"/>
          </a:pPr>
          <a:r>
            <a:rPr lang="en-CA" sz="900">
              <a:latin typeface="Arial" panose="020B0604020202020204" pitchFamily="34" charset="0"/>
              <a:cs typeface="Arial" panose="020B0604020202020204" pitchFamily="34" charset="0"/>
            </a:rPr>
            <a:t>Excludes ETFs held by IGM mutual funds.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5</xdr:col>
      <xdr:colOff>47624</xdr:colOff>
      <xdr:row>84</xdr:row>
      <xdr:rowOff>71284</xdr:rowOff>
    </xdr:to>
    <xdr:sp macro="" textlink="">
      <xdr:nvSpPr>
        <xdr:cNvPr id="3" name="Text Box 13">
          <a:extLst>
            <a:ext uri="{FF2B5EF4-FFF2-40B4-BE49-F238E27FC236}">
              <a16:creationId xmlns:a16="http://schemas.microsoft.com/office/drawing/2014/main" id="{C2B7C85C-DCD7-4D6A-BC87-F0C13243BA5B}"/>
            </a:ext>
          </a:extLst>
        </xdr:cNvPr>
        <xdr:cNvSpPr txBox="1">
          <a:spLocks noChangeArrowheads="1"/>
        </xdr:cNvSpPr>
      </xdr:nvSpPr>
      <xdr:spPr bwMode="auto">
        <a:xfrm>
          <a:off x="0" y="11515725"/>
          <a:ext cx="4314824" cy="2347759"/>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2713" marR="0" lvl="0" indent="-112713" defTabSz="914400" eaLnBrk="1" fontAlgn="auto" latinLnBrk="0" hangingPunct="1">
            <a:lnSpc>
              <a:spcPct val="100000"/>
            </a:lnSpc>
            <a:spcBef>
              <a:spcPct val="50000"/>
            </a:spcBef>
            <a:spcAft>
              <a:spcPts val="0"/>
            </a:spcAft>
            <a:buClrTx/>
            <a:buSzTx/>
            <a:buFont typeface="+mj-lt"/>
            <a:buAutoNum type="arabicPeriod"/>
            <a:tabLst/>
            <a:defRPr/>
          </a:pPr>
          <a:r>
            <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Changes in carrying value largely attributable to the Company’s investment in Wealthsimple Financial Corp. (Wealthsimple).</a:t>
          </a:r>
        </a:p>
        <a:p>
          <a:pPr marL="88900" marR="0" lvl="0" indent="-88900" defTabSz="914400" eaLnBrk="1" fontAlgn="auto" latinLnBrk="0" hangingPunct="1">
            <a:lnSpc>
              <a:spcPct val="100000"/>
            </a:lnSpc>
            <a:spcBef>
              <a:spcPct val="50000"/>
            </a:spcBef>
            <a:spcAft>
              <a:spcPts val="0"/>
            </a:spcAft>
            <a:buClrTx/>
            <a:buSzTx/>
            <a:buFont typeface="+mj-lt"/>
            <a:buAutoNum type="arabicPeriod" startAt="2"/>
            <a:tabLst>
              <a:tab pos="22860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On January 12, 2023, the Company acquired Power Corporation of Canada's (Power) 13.9% interest in ChinaAMC for cash consideration of $1.15 billion. To partially fund the transaction, IGM Financial sold a portion of its investment in Lifeco to Power for cash consideration of $553 million, reducing its interest from 4% to 2.4%.</a:t>
          </a:r>
        </a:p>
        <a:p>
          <a:pPr marL="88900" marR="0" lvl="0" indent="-88900" defTabSz="914400" eaLnBrk="1" fontAlgn="auto" latinLnBrk="0" hangingPunct="1">
            <a:lnSpc>
              <a:spcPct val="100000"/>
            </a:lnSpc>
            <a:spcBef>
              <a:spcPct val="50000"/>
            </a:spcBef>
            <a:spcAft>
              <a:spcPts val="0"/>
            </a:spcAft>
            <a:buClrTx/>
            <a:buSzTx/>
            <a:buFont typeface="+mj-lt"/>
            <a:buAutoNum type="arabicPeriod" startAt="2"/>
            <a:tabLst>
              <a:tab pos="22860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Q1 2022 to Q1 2023 have been restated for the estimated impact of Lifeco’s adjustment to January 1, 2022 total equity related to the adoption of IFRS 17 and IFRS 9.</a:t>
          </a:r>
        </a:p>
        <a:p>
          <a:pPr marL="88900" marR="0" lvl="0" indent="-88900" algn="l" defTabSz="457200" rtl="0" eaLnBrk="1" fontAlgn="auto" latinLnBrk="0" hangingPunct="1">
            <a:lnSpc>
              <a:spcPct val="100000"/>
            </a:lnSpc>
            <a:spcBef>
              <a:spcPct val="50000"/>
            </a:spcBef>
            <a:spcAft>
              <a:spcPts val="0"/>
            </a:spcAft>
            <a:buClrTx/>
            <a:buSzTx/>
            <a:buFont typeface="+mj-lt"/>
            <a:buAutoNum type="arabicPeriod" startAt="2"/>
            <a:tabLst>
              <a:tab pos="228600" algn="l"/>
            </a:tabLst>
            <a:defRPr/>
          </a:pPr>
          <a:r>
            <a:rPr kumimoji="0" lang="en-US" sz="900" b="0" i="0" u="none" strike="noStrike" kern="1200" cap="none" spc="0" normalizeH="0" baseline="0" noProof="0" dirty="0">
              <a:ln>
                <a:noFill/>
              </a:ln>
              <a:solidFill>
                <a:prstClr val="black"/>
              </a:solidFill>
              <a:effectLst/>
              <a:uLnTx/>
              <a:uFillTx/>
              <a:latin typeface="Arial" panose="020B0604020202020204" pitchFamily="34" charset="0"/>
              <a:ea typeface="+mn-ea"/>
              <a:cs typeface="Arial" panose="020B0604020202020204" pitchFamily="34" charset="0"/>
            </a:rPr>
            <a:t>On April 3, 2023, IGM Financial purchased a 20.5% equity interest in Rockefeller Capital Management (Rockefeller), for cash consideration of $835 million (USD $622 million).</a:t>
          </a:r>
        </a:p>
        <a:p>
          <a:pPr marL="88900" marR="0" lvl="0" indent="-88900" algn="l" defTabSz="457200" rtl="0" eaLnBrk="1" fontAlgn="auto" latinLnBrk="0" hangingPunct="1">
            <a:lnSpc>
              <a:spcPct val="100000"/>
            </a:lnSpc>
            <a:spcBef>
              <a:spcPct val="50000"/>
            </a:spcBef>
            <a:spcAft>
              <a:spcPts val="0"/>
            </a:spcAft>
            <a:buClrTx/>
            <a:buSzTx/>
            <a:buFont typeface="+mj-lt"/>
            <a:buAutoNum type="arabicPeriod" startAt="2"/>
            <a:tabLst>
              <a:tab pos="228600" algn="l"/>
            </a:tabLst>
            <a:defRPr/>
          </a:pPr>
          <a:r>
            <a:rPr kumimoji="0" lang="en-US" sz="900" b="0" i="0" u="none" strike="noStrike" kern="1200" cap="none" spc="0" normalizeH="0" baseline="0" noProof="0" dirty="0">
              <a:ln>
                <a:noFill/>
              </a:ln>
              <a:solidFill>
                <a:prstClr val="black"/>
              </a:solidFill>
              <a:effectLst/>
              <a:uLnTx/>
              <a:uFillTx/>
              <a:latin typeface="Arial" panose="020B0604020202020204" pitchFamily="34" charset="0"/>
              <a:ea typeface="+mn-ea"/>
              <a:cs typeface="Arial" panose="020B0604020202020204" pitchFamily="34" charset="0"/>
            </a:rPr>
            <a:t>For Q1-Q3 2023, IPC was classified as discontinued operations. On November 30, 2023, the Company completed the sale of IPC.</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4</xdr:col>
      <xdr:colOff>0</xdr:colOff>
      <xdr:row>39</xdr:row>
      <xdr:rowOff>105278</xdr:rowOff>
    </xdr:to>
    <xdr:sp macro="" textlink="">
      <xdr:nvSpPr>
        <xdr:cNvPr id="3" name="Text Box 13">
          <a:extLst>
            <a:ext uri="{FF2B5EF4-FFF2-40B4-BE49-F238E27FC236}">
              <a16:creationId xmlns:a16="http://schemas.microsoft.com/office/drawing/2014/main" id="{B33FC636-E7C0-45B6-8507-BC7C6A52C3B3}"/>
            </a:ext>
          </a:extLst>
        </xdr:cNvPr>
        <xdr:cNvSpPr txBox="1">
          <a:spLocks noChangeArrowheads="1"/>
        </xdr:cNvSpPr>
      </xdr:nvSpPr>
      <xdr:spPr bwMode="auto">
        <a:xfrm>
          <a:off x="0" y="5267325"/>
          <a:ext cx="4419600" cy="1286378"/>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2713" indent="-112713">
            <a:spcBef>
              <a:spcPct val="50000"/>
            </a:spcBef>
            <a:buFontTx/>
            <a:buAutoNum type="arabicPeriod"/>
          </a:pPr>
          <a:r>
            <a:rPr lang="en-CA" sz="900">
              <a:latin typeface="Arial" panose="020B0604020202020204" pitchFamily="34" charset="0"/>
              <a:cs typeface="Arial" panose="020B0604020202020204" pitchFamily="34" charset="0"/>
            </a:rPr>
            <a:t>Largely</a:t>
          </a:r>
          <a:r>
            <a:rPr lang="en-CA" sz="900" baseline="0">
              <a:latin typeface="Arial" panose="020B0604020202020204" pitchFamily="34" charset="0"/>
              <a:cs typeface="Arial" panose="020B0604020202020204" pitchFamily="34" charset="0"/>
            </a:rPr>
            <a:t> attributable to the changes in fair value of the Company's investment in Wealthsimple Financial Corp., net of tax.</a:t>
          </a:r>
          <a:endParaRPr lang="en-CA" sz="900">
            <a:latin typeface="Arial" panose="020B0604020202020204" pitchFamily="34" charset="0"/>
            <a:cs typeface="Arial" panose="020B0604020202020204" pitchFamily="34" charset="0"/>
          </a:endParaRPr>
        </a:p>
        <a:p>
          <a:pPr marL="114300" indent="-114300">
            <a:spcBef>
              <a:spcPct val="50000"/>
            </a:spcBef>
            <a:buFont typeface="+mj-lt"/>
            <a:buAutoNum type="arabicPeriod" startAt="2"/>
          </a:pPr>
          <a:r>
            <a:rPr lang="en-CA" sz="900">
              <a:latin typeface="Arial" panose="020B0604020202020204" pitchFamily="34" charset="0"/>
              <a:cs typeface="Arial" panose="020B0604020202020204" pitchFamily="34" charset="0"/>
            </a:rPr>
            <a:t>The Other comprehensive loss for Investment in associates in Q2 2023 was primarily related to foreign exchange translation related to the Company’s investment in ChinaAMC. </a:t>
          </a:r>
        </a:p>
        <a:p>
          <a:pPr marL="114300" indent="-114300">
            <a:spcBef>
              <a:spcPct val="50000"/>
            </a:spcBef>
            <a:buFont typeface="+mj-lt"/>
            <a:buAutoNum type="arabicPeriod" startAt="2"/>
          </a:pPr>
          <a:r>
            <a:rPr lang="en-CA" sz="900">
              <a:latin typeface="Arial" panose="020B0604020202020204" pitchFamily="34" charset="0"/>
              <a:cs typeface="Arial" panose="020B0604020202020204" pitchFamily="34" charset="0"/>
            </a:rPr>
            <a:t>After-tax realized gains transferred directly from Accumulated other comprehensive income to Retained earnings</a:t>
          </a:r>
          <a:r>
            <a:rPr lang="en-CA" sz="900" baseline="0">
              <a:latin typeface="Arial" panose="020B0604020202020204" pitchFamily="34" charset="0"/>
              <a:cs typeface="Arial" panose="020B0604020202020204" pitchFamily="34" charset="0"/>
            </a:rPr>
            <a:t> related to Other investments classified at Fair Value Through Other Comprehensive Income.</a:t>
          </a:r>
          <a:endParaRPr lang="en-CA" sz="9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70</xdr:row>
      <xdr:rowOff>0</xdr:rowOff>
    </xdr:from>
    <xdr:to>
      <xdr:col>4</xdr:col>
      <xdr:colOff>628650</xdr:colOff>
      <xdr:row>76</xdr:row>
      <xdr:rowOff>153117</xdr:rowOff>
    </xdr:to>
    <xdr:sp macro="" textlink="">
      <xdr:nvSpPr>
        <xdr:cNvPr id="2" name="Rectangle 1">
          <a:extLst>
            <a:ext uri="{FF2B5EF4-FFF2-40B4-BE49-F238E27FC236}">
              <a16:creationId xmlns:a16="http://schemas.microsoft.com/office/drawing/2014/main" id="{323F6D13-0E17-480E-A67E-B6FABA0790CC}"/>
            </a:ext>
          </a:extLst>
        </xdr:cNvPr>
        <xdr:cNvSpPr/>
      </xdr:nvSpPr>
      <xdr:spPr>
        <a:xfrm>
          <a:off x="0" y="11220450"/>
          <a:ext cx="6753225" cy="1124667"/>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5425" lvl="1" indent="-166688">
            <a:buFont typeface="+mj-lt"/>
            <a:buAutoNum type="arabicPeriod"/>
          </a:pPr>
          <a:r>
            <a:rPr lang="en-US" sz="1000">
              <a:latin typeface="Arial" panose="020B0604020202020204" pitchFamily="34" charset="0"/>
              <a:cs typeface="Arial" panose="020B0604020202020204" pitchFamily="34" charset="0"/>
            </a:rPr>
            <a:t>Represents business development activities which do not vary directly with asset or sales levels, such as direct marketing and advertising, financial planning specialist support, wholesaling and other costs incurred to support our advisor networks.</a:t>
          </a:r>
        </a:p>
        <a:p>
          <a:pPr marL="225425" lvl="1" indent="-166688">
            <a:buFont typeface="+mj-lt"/>
            <a:buAutoNum type="arabicPeriod"/>
          </a:pPr>
          <a:r>
            <a:rPr lang="en-US" sz="10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225425" lvl="1" indent="-166688">
            <a:buFont typeface="+mj-lt"/>
            <a:buAutoNum type="arabicPeriod"/>
          </a:pPr>
          <a:r>
            <a:rPr lang="en-US" sz="1000">
              <a:latin typeface="Arial" panose="020B0604020202020204" pitchFamily="34" charset="0"/>
              <a:cs typeface="Arial" panose="020B0604020202020204" pitchFamily="34" charset="0"/>
            </a:rPr>
            <a:t>Exclude intersegment eliminations.</a:t>
          </a:r>
        </a:p>
        <a:p>
          <a:pPr marL="225425" lvl="1" indent="-166688">
            <a:buFont typeface="+mj-lt"/>
            <a:buAutoNum type="arabicPeriod"/>
          </a:pPr>
          <a:endParaRPr lang="en-US" sz="10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8.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9.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2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2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3.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8.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9.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28.bin"/><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32.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ACA1-4B31-4FBD-A5BB-9DDAE617BA56}">
  <dimension ref="E38"/>
  <sheetViews>
    <sheetView showGridLines="0" tabSelected="1" workbookViewId="0"/>
  </sheetViews>
  <sheetFormatPr defaultRowHeight="12.75"/>
  <sheetData>
    <row r="38" spans="5:5" ht="26.25">
      <c r="E38" s="32"/>
    </row>
  </sheetData>
  <pageMargins left="0.7" right="0.7" top="0.75" bottom="0.75" header="0.3" footer="0.3"/>
  <pageSetup orientation="landscape" horizontalDpi="1200" verticalDpi="1200" r:id="rId1"/>
  <customProperties>
    <customPr name="EpmWorksheetKeyString_GUID" r:id="rId2"/>
    <customPr name="FPMExcelClientCellBasedFunctionStatus"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390C1-BF26-41F5-852A-0E0DA36D8ED5}">
  <dimension ref="A1:V143"/>
  <sheetViews>
    <sheetView showGridLines="0" zoomScaleNormal="100" workbookViewId="0"/>
  </sheetViews>
  <sheetFormatPr defaultColWidth="9.140625" defaultRowHeight="12.75"/>
  <cols>
    <col min="1" max="3" width="2.85546875" style="5" customWidth="1"/>
    <col min="4" max="4" width="47.28515625" style="5" customWidth="1"/>
    <col min="5" max="10" width="12" style="5" bestFit="1" customWidth="1"/>
    <col min="11" max="13" width="12" style="1" bestFit="1" customWidth="1"/>
    <col min="14" max="16384" width="9.140625" style="5"/>
  </cols>
  <sheetData>
    <row r="1" spans="1:13" s="2" customFormat="1">
      <c r="B1" s="3"/>
      <c r="C1" s="3"/>
      <c r="K1" s="1"/>
      <c r="L1" s="1"/>
      <c r="M1" s="1"/>
    </row>
    <row r="2" spans="1:13" s="2" customFormat="1" ht="18">
      <c r="A2" s="27" t="s">
        <v>68</v>
      </c>
      <c r="K2" s="1"/>
      <c r="L2" s="1"/>
      <c r="M2" s="1"/>
    </row>
    <row r="3" spans="1:13" s="2" customFormat="1">
      <c r="A3" s="1" t="s">
        <v>47</v>
      </c>
      <c r="K3" s="1"/>
      <c r="L3" s="1"/>
      <c r="M3" s="1"/>
    </row>
    <row r="4" spans="1:13" s="2" customFormat="1" ht="15">
      <c r="D4" s="7" t="s">
        <v>20</v>
      </c>
      <c r="E4" s="93">
        <v>2021</v>
      </c>
      <c r="F4" s="93">
        <v>2022</v>
      </c>
      <c r="G4" s="93">
        <v>2022</v>
      </c>
      <c r="H4" s="93">
        <v>2022</v>
      </c>
      <c r="I4" s="93">
        <v>2022</v>
      </c>
      <c r="J4" s="93">
        <v>2023</v>
      </c>
      <c r="K4" s="93">
        <v>2023</v>
      </c>
      <c r="L4" s="93">
        <v>2023</v>
      </c>
      <c r="M4" s="93">
        <v>2023</v>
      </c>
    </row>
    <row r="5" spans="1:13" s="2" customFormat="1" ht="15">
      <c r="D5" s="7" t="s">
        <v>21</v>
      </c>
      <c r="E5" s="94">
        <v>4</v>
      </c>
      <c r="F5" s="94">
        <v>1</v>
      </c>
      <c r="G5" s="94">
        <v>2</v>
      </c>
      <c r="H5" s="94">
        <v>3</v>
      </c>
      <c r="I5" s="94">
        <v>4</v>
      </c>
      <c r="J5" s="94">
        <v>1</v>
      </c>
      <c r="K5" s="94">
        <v>2</v>
      </c>
      <c r="L5" s="94">
        <v>3</v>
      </c>
      <c r="M5" s="94">
        <v>4</v>
      </c>
    </row>
    <row r="6" spans="1:13" ht="15">
      <c r="A6" s="8" t="s">
        <v>308</v>
      </c>
    </row>
    <row r="7" spans="1:13">
      <c r="B7" s="5" t="s">
        <v>8</v>
      </c>
    </row>
    <row r="8" spans="1:13">
      <c r="C8" s="5" t="s">
        <v>74</v>
      </c>
      <c r="E8" s="17"/>
      <c r="F8" s="17"/>
      <c r="G8" s="17"/>
      <c r="H8" s="17"/>
      <c r="I8" s="17"/>
      <c r="J8" s="17"/>
      <c r="K8" s="17"/>
      <c r="L8" s="17"/>
      <c r="M8" s="17"/>
    </row>
    <row r="9" spans="1:13" s="21" customFormat="1">
      <c r="C9" s="16"/>
      <c r="D9" s="16" t="s">
        <v>76</v>
      </c>
      <c r="E9" s="16">
        <v>301055</v>
      </c>
      <c r="F9" s="16">
        <v>292322</v>
      </c>
      <c r="G9" s="16">
        <v>284555</v>
      </c>
      <c r="H9" s="16">
        <v>280416</v>
      </c>
      <c r="I9" s="16">
        <v>283013</v>
      </c>
      <c r="J9" s="16">
        <v>290676</v>
      </c>
      <c r="K9" s="16">
        <v>295631</v>
      </c>
      <c r="L9" s="16">
        <v>300873</v>
      </c>
      <c r="M9" s="16">
        <v>301323</v>
      </c>
    </row>
    <row r="10" spans="1:13" s="21" customFormat="1">
      <c r="C10" s="16"/>
      <c r="D10" s="16" t="s">
        <v>40</v>
      </c>
      <c r="E10" s="15">
        <v>238137</v>
      </c>
      <c r="F10" s="15">
        <v>227760</v>
      </c>
      <c r="G10" s="15">
        <v>218548</v>
      </c>
      <c r="H10" s="15">
        <v>214085</v>
      </c>
      <c r="I10" s="15">
        <v>214689</v>
      </c>
      <c r="J10" s="15">
        <v>218707</v>
      </c>
      <c r="K10" s="15">
        <v>222292</v>
      </c>
      <c r="L10" s="15">
        <v>225548</v>
      </c>
      <c r="M10" s="15">
        <v>223931</v>
      </c>
    </row>
    <row r="11" spans="1:13" s="21" customFormat="1">
      <c r="C11" s="16"/>
      <c r="D11" s="16"/>
      <c r="E11" s="16">
        <v>539192</v>
      </c>
      <c r="F11" s="16">
        <v>520082</v>
      </c>
      <c r="G11" s="16">
        <v>503103</v>
      </c>
      <c r="H11" s="16">
        <v>494501</v>
      </c>
      <c r="I11" s="16">
        <v>497702</v>
      </c>
      <c r="J11" s="16">
        <v>509383</v>
      </c>
      <c r="K11" s="16">
        <v>517923</v>
      </c>
      <c r="L11" s="16">
        <v>526421</v>
      </c>
      <c r="M11" s="16">
        <v>525254</v>
      </c>
    </row>
    <row r="12" spans="1:13" s="21" customFormat="1">
      <c r="C12" s="16"/>
      <c r="D12" s="16" t="s">
        <v>9</v>
      </c>
      <c r="E12" s="16">
        <v>1727</v>
      </c>
      <c r="F12" s="16">
        <v>1449</v>
      </c>
      <c r="G12" s="16">
        <v>1032</v>
      </c>
      <c r="H12" s="16">
        <v>846</v>
      </c>
      <c r="I12" s="16">
        <v>612</v>
      </c>
      <c r="J12" s="16">
        <v>594</v>
      </c>
      <c r="K12" s="16">
        <v>326</v>
      </c>
      <c r="L12" s="16">
        <v>97</v>
      </c>
      <c r="M12" s="16">
        <v>14</v>
      </c>
    </row>
    <row r="13" spans="1:13" s="21" customFormat="1">
      <c r="C13" s="16"/>
      <c r="D13" s="16" t="s">
        <v>55</v>
      </c>
      <c r="E13" s="16">
        <v>41754</v>
      </c>
      <c r="F13" s="16">
        <v>39680</v>
      </c>
      <c r="G13" s="16">
        <v>31160</v>
      </c>
      <c r="H13" s="16">
        <v>37200</v>
      </c>
      <c r="I13" s="16">
        <v>32503</v>
      </c>
      <c r="J13" s="16">
        <v>25691</v>
      </c>
      <c r="K13" s="16">
        <v>35846</v>
      </c>
      <c r="L13" s="16">
        <v>38217</v>
      </c>
      <c r="M13" s="16">
        <v>26435</v>
      </c>
    </row>
    <row r="14" spans="1:13" s="21" customFormat="1">
      <c r="C14" s="16" t="s">
        <v>75</v>
      </c>
      <c r="D14" s="16"/>
      <c r="E14" s="22">
        <v>582673</v>
      </c>
      <c r="F14" s="22">
        <v>561211</v>
      </c>
      <c r="G14" s="22">
        <v>535295</v>
      </c>
      <c r="H14" s="22">
        <v>532547</v>
      </c>
      <c r="I14" s="22">
        <v>530817</v>
      </c>
      <c r="J14" s="22">
        <v>535668</v>
      </c>
      <c r="K14" s="22">
        <v>554095</v>
      </c>
      <c r="L14" s="22">
        <v>564735</v>
      </c>
      <c r="M14" s="22">
        <v>551703</v>
      </c>
    </row>
    <row r="15" spans="1:13" s="21" customFormat="1">
      <c r="C15" s="21" t="s">
        <v>0</v>
      </c>
      <c r="E15" s="16">
        <v>1286</v>
      </c>
      <c r="F15" s="16">
        <v>-561</v>
      </c>
      <c r="G15" s="16">
        <v>-1340</v>
      </c>
      <c r="H15" s="16">
        <v>2195</v>
      </c>
      <c r="I15" s="16">
        <v>2140</v>
      </c>
      <c r="J15" s="16">
        <v>3428</v>
      </c>
      <c r="K15" s="16">
        <v>3948</v>
      </c>
      <c r="L15" s="16">
        <v>2256</v>
      </c>
      <c r="M15" s="16">
        <v>3667</v>
      </c>
    </row>
    <row r="16" spans="1:13" s="21" customFormat="1">
      <c r="C16" s="16" t="s">
        <v>22</v>
      </c>
      <c r="E16" s="16">
        <v>0</v>
      </c>
      <c r="F16" s="16">
        <v>0</v>
      </c>
      <c r="G16" s="16">
        <v>0</v>
      </c>
      <c r="H16" s="16">
        <v>0</v>
      </c>
      <c r="I16" s="16">
        <v>-364</v>
      </c>
      <c r="J16" s="16">
        <v>-757</v>
      </c>
      <c r="K16" s="16">
        <v>-2371</v>
      </c>
      <c r="L16" s="16">
        <v>579</v>
      </c>
      <c r="M16" s="16">
        <v>-760</v>
      </c>
    </row>
    <row r="17" spans="1:16" s="21" customFormat="1">
      <c r="E17" s="22">
        <v>583959</v>
      </c>
      <c r="F17" s="22">
        <v>560650</v>
      </c>
      <c r="G17" s="22">
        <v>533955</v>
      </c>
      <c r="H17" s="22">
        <v>534742</v>
      </c>
      <c r="I17" s="22">
        <v>532593</v>
      </c>
      <c r="J17" s="22">
        <v>538339</v>
      </c>
      <c r="K17" s="22">
        <v>555672</v>
      </c>
      <c r="L17" s="22">
        <v>567570</v>
      </c>
      <c r="M17" s="22">
        <v>554610</v>
      </c>
    </row>
    <row r="18" spans="1:16" s="21" customFormat="1">
      <c r="B18" s="21" t="s">
        <v>1</v>
      </c>
      <c r="E18" s="23"/>
      <c r="F18" s="23"/>
      <c r="G18" s="23"/>
      <c r="H18" s="23"/>
      <c r="I18" s="23"/>
      <c r="J18" s="23"/>
      <c r="K18" s="23"/>
      <c r="L18" s="23"/>
      <c r="M18" s="23"/>
    </row>
    <row r="19" spans="1:16" s="21" customFormat="1">
      <c r="C19" s="21" t="s">
        <v>36</v>
      </c>
      <c r="K19" s="16"/>
      <c r="L19" s="16"/>
      <c r="M19" s="16"/>
    </row>
    <row r="20" spans="1:16" s="21" customFormat="1">
      <c r="D20" s="34" t="s">
        <v>42</v>
      </c>
      <c r="E20" s="16">
        <v>141962</v>
      </c>
      <c r="F20" s="16">
        <v>143659</v>
      </c>
      <c r="G20" s="16">
        <v>138334</v>
      </c>
      <c r="H20" s="16">
        <v>136632</v>
      </c>
      <c r="I20" s="16">
        <v>140281</v>
      </c>
      <c r="J20" s="16">
        <v>144360</v>
      </c>
      <c r="K20" s="16">
        <v>146457</v>
      </c>
      <c r="L20" s="16">
        <v>148044</v>
      </c>
      <c r="M20" s="16">
        <v>145513</v>
      </c>
    </row>
    <row r="21" spans="1:16" s="21" customFormat="1">
      <c r="D21" s="21" t="s">
        <v>41</v>
      </c>
      <c r="E21" s="16">
        <v>15918</v>
      </c>
      <c r="F21" s="16">
        <v>17384</v>
      </c>
      <c r="G21" s="16">
        <v>18651</v>
      </c>
      <c r="H21" s="16">
        <v>19629</v>
      </c>
      <c r="I21" s="16">
        <v>20441</v>
      </c>
      <c r="J21" s="16">
        <v>21455</v>
      </c>
      <c r="K21" s="16">
        <v>22450</v>
      </c>
      <c r="L21" s="16">
        <v>23564</v>
      </c>
      <c r="M21" s="16">
        <v>24371</v>
      </c>
    </row>
    <row r="22" spans="1:16" s="21" customFormat="1">
      <c r="D22" s="1" t="s">
        <v>408</v>
      </c>
      <c r="E22" s="16"/>
      <c r="F22" s="16"/>
      <c r="G22" s="16"/>
      <c r="H22" s="16"/>
      <c r="I22" s="16"/>
      <c r="J22" s="16"/>
      <c r="K22" s="16"/>
      <c r="L22" s="16"/>
      <c r="M22" s="16"/>
    </row>
    <row r="23" spans="1:16" s="21" customFormat="1">
      <c r="D23" s="37" t="s">
        <v>69</v>
      </c>
      <c r="E23" s="39">
        <v>18046</v>
      </c>
      <c r="F23" s="39">
        <v>17232</v>
      </c>
      <c r="G23" s="39">
        <v>14609</v>
      </c>
      <c r="H23" s="39">
        <v>16836</v>
      </c>
      <c r="I23" s="39">
        <v>16861</v>
      </c>
      <c r="J23" s="39">
        <v>14803</v>
      </c>
      <c r="K23" s="39">
        <v>15959</v>
      </c>
      <c r="L23" s="39">
        <v>17201</v>
      </c>
      <c r="M23" s="39">
        <v>18780</v>
      </c>
    </row>
    <row r="24" spans="1:16" s="21" customFormat="1">
      <c r="D24" s="37" t="s">
        <v>54</v>
      </c>
      <c r="E24" s="40">
        <v>43718</v>
      </c>
      <c r="F24" s="40">
        <v>46551</v>
      </c>
      <c r="G24" s="40">
        <v>50444</v>
      </c>
      <c r="H24" s="40">
        <v>45541</v>
      </c>
      <c r="I24" s="40">
        <v>39627</v>
      </c>
      <c r="J24" s="40">
        <v>42359</v>
      </c>
      <c r="K24" s="40">
        <v>48148</v>
      </c>
      <c r="L24" s="40">
        <v>45461</v>
      </c>
      <c r="M24" s="40">
        <v>43788</v>
      </c>
    </row>
    <row r="25" spans="1:16" s="21" customFormat="1">
      <c r="D25" s="1"/>
      <c r="E25" s="16">
        <v>61764</v>
      </c>
      <c r="F25" s="16">
        <v>63783</v>
      </c>
      <c r="G25" s="16">
        <v>65053</v>
      </c>
      <c r="H25" s="16">
        <v>62377</v>
      </c>
      <c r="I25" s="16">
        <v>56488</v>
      </c>
      <c r="J25" s="16">
        <v>57162</v>
      </c>
      <c r="K25" s="16">
        <v>64107</v>
      </c>
      <c r="L25" s="16">
        <v>62662</v>
      </c>
      <c r="M25" s="16">
        <v>62568</v>
      </c>
    </row>
    <row r="26" spans="1:16" s="21" customFormat="1" ht="15.75" customHeight="1">
      <c r="C26" s="21" t="s">
        <v>70</v>
      </c>
      <c r="E26" s="22">
        <v>219644</v>
      </c>
      <c r="F26" s="22">
        <v>224826</v>
      </c>
      <c r="G26" s="22">
        <v>222038</v>
      </c>
      <c r="H26" s="22">
        <v>218638</v>
      </c>
      <c r="I26" s="22">
        <v>217210</v>
      </c>
      <c r="J26" s="22">
        <v>222977</v>
      </c>
      <c r="K26" s="22">
        <v>233014</v>
      </c>
      <c r="L26" s="22">
        <v>234270</v>
      </c>
      <c r="M26" s="22">
        <v>232452</v>
      </c>
    </row>
    <row r="27" spans="1:16">
      <c r="C27"/>
      <c r="D27"/>
      <c r="E27" s="16"/>
      <c r="F27" s="16"/>
      <c r="G27" s="16"/>
      <c r="H27" s="16"/>
      <c r="I27" s="16"/>
      <c r="J27" s="16"/>
      <c r="K27" s="16"/>
      <c r="L27" s="16"/>
      <c r="M27" s="16"/>
    </row>
    <row r="28" spans="1:16">
      <c r="A28" s="1"/>
      <c r="B28" s="1"/>
      <c r="C28" s="1" t="s">
        <v>37</v>
      </c>
      <c r="D28" s="1"/>
      <c r="E28" s="16">
        <v>103722</v>
      </c>
      <c r="F28" s="16">
        <v>108788</v>
      </c>
      <c r="G28" s="16">
        <v>103223</v>
      </c>
      <c r="H28" s="16">
        <v>103049</v>
      </c>
      <c r="I28" s="16">
        <v>108949</v>
      </c>
      <c r="J28" s="16">
        <v>108288</v>
      </c>
      <c r="K28" s="16">
        <v>105554</v>
      </c>
      <c r="L28" s="16">
        <v>108708</v>
      </c>
      <c r="M28" s="16">
        <v>115936</v>
      </c>
    </row>
    <row r="29" spans="1:16">
      <c r="A29" s="1"/>
      <c r="B29" s="1"/>
      <c r="C29" s="1" t="s">
        <v>38</v>
      </c>
      <c r="D29" s="1"/>
      <c r="E29" s="39">
        <v>45593</v>
      </c>
      <c r="F29" s="39">
        <v>44600</v>
      </c>
      <c r="G29" s="39">
        <v>42057</v>
      </c>
      <c r="H29" s="39">
        <v>41005</v>
      </c>
      <c r="I29" s="39">
        <v>41431</v>
      </c>
      <c r="J29" s="39">
        <v>42583</v>
      </c>
      <c r="K29" s="39">
        <v>43007</v>
      </c>
      <c r="L29" s="39">
        <v>43824</v>
      </c>
      <c r="M29" s="39">
        <v>42977</v>
      </c>
    </row>
    <row r="30" spans="1:16">
      <c r="E30" s="134">
        <v>368959</v>
      </c>
      <c r="F30" s="134">
        <v>378214</v>
      </c>
      <c r="G30" s="134">
        <v>367318</v>
      </c>
      <c r="H30" s="134">
        <v>362692</v>
      </c>
      <c r="I30" s="134">
        <v>367590</v>
      </c>
      <c r="J30" s="134">
        <v>373848</v>
      </c>
      <c r="K30" s="134">
        <v>381575</v>
      </c>
      <c r="L30" s="134">
        <v>386802</v>
      </c>
      <c r="M30" s="134">
        <v>391365</v>
      </c>
    </row>
    <row r="31" spans="1:16" ht="3.75" customHeight="1">
      <c r="E31" s="135"/>
      <c r="F31" s="135"/>
      <c r="G31" s="135"/>
      <c r="H31" s="135"/>
      <c r="I31" s="135"/>
      <c r="J31" s="135"/>
      <c r="K31" s="135"/>
      <c r="L31" s="135"/>
      <c r="M31" s="135"/>
    </row>
    <row r="32" spans="1:16">
      <c r="B32" s="1" t="s">
        <v>293</v>
      </c>
      <c r="E32" s="16">
        <v>215000</v>
      </c>
      <c r="F32" s="16">
        <v>182436</v>
      </c>
      <c r="G32" s="16">
        <v>166637</v>
      </c>
      <c r="H32" s="16">
        <v>172050</v>
      </c>
      <c r="I32" s="16">
        <v>165003</v>
      </c>
      <c r="J32" s="16">
        <v>164491</v>
      </c>
      <c r="K32" s="16">
        <v>174097</v>
      </c>
      <c r="L32" s="16">
        <v>180768</v>
      </c>
      <c r="M32" s="16">
        <v>163245</v>
      </c>
      <c r="P32" s="21"/>
    </row>
    <row r="33" spans="2:22" s="21" customFormat="1">
      <c r="B33" s="16"/>
      <c r="C33" s="1" t="s">
        <v>7</v>
      </c>
      <c r="D33" s="16"/>
      <c r="E33" s="16">
        <v>22590</v>
      </c>
      <c r="F33" s="16">
        <v>22137</v>
      </c>
      <c r="G33" s="16">
        <v>22354</v>
      </c>
      <c r="H33" s="16">
        <v>22543</v>
      </c>
      <c r="I33" s="16">
        <v>22619</v>
      </c>
      <c r="J33" s="16">
        <v>22249</v>
      </c>
      <c r="K33" s="16">
        <v>24000</v>
      </c>
      <c r="L33" s="16">
        <v>25965</v>
      </c>
      <c r="M33" s="16">
        <v>25996</v>
      </c>
    </row>
    <row r="34" spans="2:22" s="21" customFormat="1">
      <c r="B34" s="1" t="s">
        <v>300</v>
      </c>
      <c r="C34" s="16"/>
      <c r="D34" s="16"/>
      <c r="E34" s="22">
        <v>192410</v>
      </c>
      <c r="F34" s="22">
        <v>160299</v>
      </c>
      <c r="G34" s="22">
        <v>144283</v>
      </c>
      <c r="H34" s="22">
        <v>149507</v>
      </c>
      <c r="I34" s="22">
        <v>142384</v>
      </c>
      <c r="J34" s="22">
        <v>142242</v>
      </c>
      <c r="K34" s="22">
        <v>150097</v>
      </c>
      <c r="L34" s="22">
        <v>154803</v>
      </c>
      <c r="M34" s="22">
        <v>137249</v>
      </c>
    </row>
    <row r="35" spans="2:22" s="21" customFormat="1">
      <c r="B35" s="16"/>
      <c r="C35" s="1" t="s">
        <v>2</v>
      </c>
      <c r="D35" s="16"/>
      <c r="E35" s="143">
        <v>51390</v>
      </c>
      <c r="F35" s="143">
        <v>42788</v>
      </c>
      <c r="G35" s="143">
        <v>38650</v>
      </c>
      <c r="H35" s="143">
        <v>40040</v>
      </c>
      <c r="I35" s="143">
        <v>38206</v>
      </c>
      <c r="J35" s="143">
        <v>38401</v>
      </c>
      <c r="K35" s="143">
        <v>39875</v>
      </c>
      <c r="L35" s="143">
        <v>41186</v>
      </c>
      <c r="M35" s="143">
        <v>36522</v>
      </c>
    </row>
    <row r="36" spans="2:22" s="21" customFormat="1" ht="2.4500000000000002" customHeight="1">
      <c r="B36" s="16"/>
      <c r="C36" s="16"/>
      <c r="D36" s="16"/>
      <c r="E36" s="23"/>
      <c r="F36" s="23"/>
      <c r="G36" s="23"/>
      <c r="H36" s="23"/>
      <c r="I36" s="23"/>
      <c r="J36" s="23"/>
      <c r="K36" s="23"/>
      <c r="L36" s="23"/>
      <c r="M36" s="23"/>
    </row>
    <row r="37" spans="2:22" s="19" customFormat="1" ht="17.25" customHeight="1">
      <c r="B37" s="19" t="s">
        <v>313</v>
      </c>
      <c r="D37" s="146"/>
      <c r="E37" s="141">
        <v>141020</v>
      </c>
      <c r="F37" s="141">
        <v>117511</v>
      </c>
      <c r="G37" s="141">
        <v>105633</v>
      </c>
      <c r="H37" s="141">
        <v>109467</v>
      </c>
      <c r="I37" s="141">
        <v>104178</v>
      </c>
      <c r="J37" s="141">
        <v>103841</v>
      </c>
      <c r="K37" s="141">
        <v>110222</v>
      </c>
      <c r="L37" s="141">
        <v>113617</v>
      </c>
      <c r="M37" s="141">
        <v>100727</v>
      </c>
      <c r="N37" s="112"/>
    </row>
    <row r="38" spans="2:22" s="19" customFormat="1" ht="17.25" customHeight="1">
      <c r="B38" s="19" t="s">
        <v>327</v>
      </c>
      <c r="D38" s="146"/>
      <c r="E38" s="144">
        <v>6149</v>
      </c>
      <c r="F38" s="144">
        <v>3811</v>
      </c>
      <c r="G38" s="144">
        <v>3056</v>
      </c>
      <c r="H38" s="144">
        <v>919</v>
      </c>
      <c r="I38" s="144">
        <v>3510</v>
      </c>
      <c r="J38" s="144">
        <v>2927</v>
      </c>
      <c r="K38" s="144">
        <v>3943</v>
      </c>
      <c r="L38" s="144">
        <v>4574</v>
      </c>
      <c r="M38" s="144">
        <v>3405</v>
      </c>
    </row>
    <row r="39" spans="2:22" s="19" customFormat="1" ht="17.25" customHeight="1">
      <c r="B39" s="19" t="s">
        <v>314</v>
      </c>
      <c r="D39" s="146"/>
      <c r="E39" s="145">
        <v>147169</v>
      </c>
      <c r="F39" s="145">
        <v>121322</v>
      </c>
      <c r="G39" s="145">
        <v>108689</v>
      </c>
      <c r="H39" s="145">
        <v>110386</v>
      </c>
      <c r="I39" s="145">
        <v>107688</v>
      </c>
      <c r="J39" s="145">
        <v>106768</v>
      </c>
      <c r="K39" s="145">
        <v>114165</v>
      </c>
      <c r="L39" s="145">
        <v>118191</v>
      </c>
      <c r="M39" s="145">
        <v>104132</v>
      </c>
    </row>
    <row r="40" spans="2:22" s="19" customFormat="1" ht="17.25" customHeight="1">
      <c r="B40" s="19" t="s">
        <v>78</v>
      </c>
      <c r="D40" s="146"/>
      <c r="E40" s="147">
        <v>0</v>
      </c>
      <c r="F40" s="147">
        <v>0</v>
      </c>
      <c r="G40" s="147">
        <v>0</v>
      </c>
      <c r="H40" s="147">
        <v>0</v>
      </c>
      <c r="I40" s="147">
        <v>-200</v>
      </c>
      <c r="J40" s="147">
        <v>-150</v>
      </c>
      <c r="K40" s="147">
        <v>0</v>
      </c>
      <c r="L40" s="147">
        <v>0</v>
      </c>
      <c r="M40" s="147">
        <v>0</v>
      </c>
    </row>
    <row r="41" spans="2:22" s="19" customFormat="1" ht="17.25" customHeight="1" thickBot="1">
      <c r="B41" s="19" t="s">
        <v>413</v>
      </c>
      <c r="D41" s="146"/>
      <c r="E41" s="148">
        <v>147169</v>
      </c>
      <c r="F41" s="148">
        <v>121322</v>
      </c>
      <c r="G41" s="148">
        <v>108689</v>
      </c>
      <c r="H41" s="148">
        <v>110386</v>
      </c>
      <c r="I41" s="148">
        <v>107488</v>
      </c>
      <c r="J41" s="148">
        <v>106618</v>
      </c>
      <c r="K41" s="148">
        <v>114165</v>
      </c>
      <c r="L41" s="148">
        <v>118191</v>
      </c>
      <c r="M41" s="148">
        <v>104132</v>
      </c>
    </row>
    <row r="42" spans="2:22" s="21" customFormat="1">
      <c r="B42" s="16"/>
      <c r="C42" s="16"/>
      <c r="D42" s="16"/>
      <c r="E42" s="23"/>
      <c r="F42" s="23"/>
      <c r="G42" s="23"/>
      <c r="H42" s="23"/>
      <c r="I42" s="23"/>
      <c r="J42" s="23"/>
      <c r="K42" s="23"/>
      <c r="L42" s="23"/>
      <c r="M42" s="23"/>
    </row>
    <row r="43" spans="2:22" s="21" customFormat="1">
      <c r="B43" s="16"/>
      <c r="C43" s="16"/>
      <c r="D43" s="16"/>
      <c r="E43" s="23"/>
      <c r="F43" s="23"/>
      <c r="G43" s="23"/>
      <c r="H43" s="23"/>
      <c r="I43" s="23"/>
      <c r="J43" s="23"/>
      <c r="K43" s="23"/>
      <c r="L43" s="23"/>
      <c r="M43" s="23"/>
    </row>
    <row r="44" spans="2:22" s="1" customFormat="1">
      <c r="B44" s="1" t="s">
        <v>304</v>
      </c>
      <c r="D44" s="11"/>
      <c r="E44" s="11">
        <v>215000</v>
      </c>
      <c r="F44" s="11">
        <v>182436</v>
      </c>
      <c r="G44" s="11">
        <v>166637</v>
      </c>
      <c r="H44" s="11">
        <v>172050</v>
      </c>
      <c r="I44" s="11">
        <v>165003</v>
      </c>
      <c r="J44" s="11">
        <v>164491</v>
      </c>
      <c r="K44" s="11">
        <v>174097</v>
      </c>
      <c r="L44" s="11">
        <v>180768</v>
      </c>
      <c r="M44" s="11">
        <v>163245</v>
      </c>
      <c r="N44" s="16"/>
      <c r="O44" s="16"/>
      <c r="P44" s="16"/>
      <c r="Q44" s="16"/>
      <c r="R44" s="16"/>
      <c r="S44" s="16"/>
      <c r="T44" s="16"/>
      <c r="U44" s="16"/>
      <c r="V44" s="16"/>
    </row>
    <row r="45" spans="2:22" s="1" customFormat="1">
      <c r="B45" s="1" t="s">
        <v>328</v>
      </c>
      <c r="D45" s="11"/>
      <c r="E45" s="69">
        <v>8648</v>
      </c>
      <c r="F45" s="69">
        <v>5446</v>
      </c>
      <c r="G45" s="69">
        <v>4191</v>
      </c>
      <c r="H45" s="69">
        <v>1520</v>
      </c>
      <c r="I45" s="69">
        <v>5104</v>
      </c>
      <c r="J45" s="69">
        <v>4242</v>
      </c>
      <c r="K45" s="69">
        <v>5579</v>
      </c>
      <c r="L45" s="69">
        <v>6438</v>
      </c>
      <c r="M45" s="69">
        <v>4100</v>
      </c>
      <c r="N45" s="16"/>
      <c r="O45" s="16"/>
      <c r="P45" s="16"/>
      <c r="Q45" s="16"/>
      <c r="R45" s="16"/>
      <c r="S45" s="16"/>
      <c r="T45" s="16"/>
      <c r="U45" s="16"/>
      <c r="V45" s="16"/>
    </row>
    <row r="46" spans="2:22" s="1" customFormat="1" ht="28.5" customHeight="1">
      <c r="B46" s="193" t="s">
        <v>318</v>
      </c>
      <c r="C46" s="193"/>
      <c r="D46" s="193"/>
      <c r="E46" s="124">
        <v>223648</v>
      </c>
      <c r="F46" s="124">
        <v>187882</v>
      </c>
      <c r="G46" s="124">
        <v>170828</v>
      </c>
      <c r="H46" s="124">
        <v>173570</v>
      </c>
      <c r="I46" s="124">
        <v>170107</v>
      </c>
      <c r="J46" s="124">
        <v>168733</v>
      </c>
      <c r="K46" s="124">
        <v>179676</v>
      </c>
      <c r="L46" s="124">
        <v>187206</v>
      </c>
      <c r="M46" s="124">
        <v>167345</v>
      </c>
    </row>
    <row r="47" spans="2:22" s="21" customFormat="1">
      <c r="B47" s="16"/>
      <c r="C47" s="16" t="s">
        <v>24</v>
      </c>
      <c r="D47" s="16"/>
      <c r="E47" s="16">
        <v>16153</v>
      </c>
      <c r="F47" s="16">
        <v>17660</v>
      </c>
      <c r="G47" s="16">
        <v>18989</v>
      </c>
      <c r="H47" s="16">
        <v>20028</v>
      </c>
      <c r="I47" s="16">
        <v>20910</v>
      </c>
      <c r="J47" s="16">
        <v>21929</v>
      </c>
      <c r="K47" s="16">
        <v>22889</v>
      </c>
      <c r="L47" s="16">
        <v>24163</v>
      </c>
      <c r="M47" s="16">
        <v>25179</v>
      </c>
    </row>
    <row r="48" spans="2:22" s="16" customFormat="1">
      <c r="C48" s="16" t="s">
        <v>35</v>
      </c>
      <c r="E48" s="16">
        <v>20473</v>
      </c>
      <c r="F48" s="16">
        <v>20413</v>
      </c>
      <c r="G48" s="16">
        <v>20934</v>
      </c>
      <c r="H48" s="16">
        <v>21364</v>
      </c>
      <c r="I48" s="16">
        <v>21079</v>
      </c>
      <c r="J48" s="16">
        <v>21048</v>
      </c>
      <c r="K48" s="16">
        <v>21428</v>
      </c>
      <c r="L48" s="16">
        <v>21757</v>
      </c>
      <c r="M48" s="16">
        <v>21986</v>
      </c>
    </row>
    <row r="49" spans="1:13" s="16" customFormat="1">
      <c r="C49" s="16" t="s">
        <v>25</v>
      </c>
      <c r="E49" s="16">
        <v>0</v>
      </c>
      <c r="F49" s="16">
        <v>0</v>
      </c>
      <c r="G49" s="16">
        <v>0</v>
      </c>
      <c r="H49" s="16">
        <v>0</v>
      </c>
      <c r="J49" s="16">
        <v>0</v>
      </c>
      <c r="K49" s="16">
        <v>0</v>
      </c>
      <c r="L49" s="16">
        <v>0</v>
      </c>
      <c r="M49" s="16">
        <v>0</v>
      </c>
    </row>
    <row r="50" spans="1:13" s="16" customFormat="1">
      <c r="B50" s="1" t="s">
        <v>302</v>
      </c>
      <c r="E50" s="22">
        <v>260274</v>
      </c>
      <c r="F50" s="22">
        <v>225955</v>
      </c>
      <c r="G50" s="22">
        <v>210751</v>
      </c>
      <c r="H50" s="22">
        <v>214962</v>
      </c>
      <c r="I50" s="22">
        <v>212096</v>
      </c>
      <c r="J50" s="22">
        <v>211710</v>
      </c>
      <c r="K50" s="22">
        <v>223993</v>
      </c>
      <c r="L50" s="22">
        <v>233126</v>
      </c>
      <c r="M50" s="22">
        <v>214510</v>
      </c>
    </row>
    <row r="51" spans="1:13" s="16" customFormat="1"/>
    <row r="52" spans="1:13" s="16" customFormat="1">
      <c r="C52" s="16" t="s">
        <v>27</v>
      </c>
      <c r="E52" s="16">
        <v>-39318</v>
      </c>
      <c r="F52" s="16">
        <v>-44456</v>
      </c>
      <c r="G52" s="16">
        <v>-31289</v>
      </c>
      <c r="H52" s="16">
        <v>-25598</v>
      </c>
      <c r="I52" s="16">
        <v>-22170</v>
      </c>
      <c r="J52" s="16">
        <v>-33314</v>
      </c>
      <c r="K52" s="16">
        <v>-26510</v>
      </c>
      <c r="L52" s="16">
        <v>-30132</v>
      </c>
      <c r="M52" s="16">
        <v>-26690</v>
      </c>
    </row>
    <row r="53" spans="1:13" s="16" customFormat="1">
      <c r="C53" s="16" t="s">
        <v>28</v>
      </c>
      <c r="E53" s="16">
        <v>0</v>
      </c>
      <c r="F53" s="16">
        <v>0</v>
      </c>
      <c r="G53" s="16">
        <v>0</v>
      </c>
      <c r="H53" s="16">
        <v>0</v>
      </c>
      <c r="I53" s="16">
        <v>0</v>
      </c>
      <c r="J53" s="16">
        <v>0</v>
      </c>
      <c r="K53" s="16">
        <v>0</v>
      </c>
      <c r="L53" s="16">
        <v>0</v>
      </c>
      <c r="M53" s="16">
        <v>0</v>
      </c>
    </row>
    <row r="54" spans="1:13" s="16" customFormat="1" ht="13.5" thickBot="1">
      <c r="B54" s="1" t="s">
        <v>303</v>
      </c>
      <c r="E54" s="28">
        <v>220956</v>
      </c>
      <c r="F54" s="28">
        <v>181499</v>
      </c>
      <c r="G54" s="28">
        <v>179462</v>
      </c>
      <c r="H54" s="28">
        <v>189364</v>
      </c>
      <c r="I54" s="28">
        <v>189926</v>
      </c>
      <c r="J54" s="28">
        <v>178396</v>
      </c>
      <c r="K54" s="28">
        <v>197483</v>
      </c>
      <c r="L54" s="28">
        <v>202994</v>
      </c>
      <c r="M54" s="28">
        <v>187820</v>
      </c>
    </row>
    <row r="55" spans="1:13" s="16" customFormat="1">
      <c r="A55" s="24"/>
    </row>
    <row r="56" spans="1:13" s="25" customFormat="1" ht="15">
      <c r="A56" s="8" t="s">
        <v>86</v>
      </c>
      <c r="B56" s="2"/>
      <c r="C56" s="2"/>
      <c r="E56" s="16"/>
      <c r="F56" s="16"/>
      <c r="G56" s="16"/>
      <c r="H56" s="16"/>
      <c r="I56" s="16"/>
      <c r="J56" s="16"/>
      <c r="K56" s="16"/>
      <c r="L56" s="16"/>
      <c r="M56" s="16"/>
    </row>
    <row r="57" spans="1:13" s="25" customFormat="1">
      <c r="B57" s="16" t="s">
        <v>35</v>
      </c>
      <c r="K57" s="16"/>
      <c r="L57" s="16"/>
      <c r="M57" s="16"/>
    </row>
    <row r="58" spans="1:13" s="25" customFormat="1">
      <c r="C58" s="16" t="s">
        <v>34</v>
      </c>
      <c r="D58" s="117"/>
      <c r="E58" s="16">
        <v>5277</v>
      </c>
      <c r="F58" s="16">
        <v>5063</v>
      </c>
      <c r="G58" s="16">
        <v>5011</v>
      </c>
      <c r="H58" s="16">
        <v>5402</v>
      </c>
      <c r="I58" s="16">
        <v>5074</v>
      </c>
      <c r="J58" s="16">
        <v>5104.3389999999999</v>
      </c>
      <c r="K58" s="16">
        <v>4987</v>
      </c>
      <c r="L58" s="16">
        <v>4900</v>
      </c>
      <c r="M58" s="16">
        <v>4944</v>
      </c>
    </row>
    <row r="59" spans="1:13" s="25" customFormat="1">
      <c r="C59" s="16" t="s">
        <v>32</v>
      </c>
      <c r="E59" s="16">
        <v>15196</v>
      </c>
      <c r="F59" s="16">
        <v>15350</v>
      </c>
      <c r="G59" s="16">
        <v>15923</v>
      </c>
      <c r="H59" s="16">
        <v>15962</v>
      </c>
      <c r="I59" s="16">
        <v>16005</v>
      </c>
      <c r="J59" s="16">
        <v>15943.661</v>
      </c>
      <c r="K59" s="16">
        <v>16441</v>
      </c>
      <c r="L59" s="16">
        <v>16857</v>
      </c>
      <c r="M59" s="16">
        <v>17042</v>
      </c>
    </row>
    <row r="60" spans="1:13" s="25" customFormat="1">
      <c r="C60" s="16" t="s">
        <v>11</v>
      </c>
      <c r="E60" s="26">
        <v>20473</v>
      </c>
      <c r="F60" s="26">
        <v>20413</v>
      </c>
      <c r="G60" s="26">
        <v>20934</v>
      </c>
      <c r="H60" s="26">
        <v>21364</v>
      </c>
      <c r="I60" s="26">
        <v>21079</v>
      </c>
      <c r="J60" s="26">
        <v>21048</v>
      </c>
      <c r="K60" s="26">
        <v>21428</v>
      </c>
      <c r="L60" s="26">
        <v>21757</v>
      </c>
      <c r="M60" s="26">
        <v>21986</v>
      </c>
    </row>
    <row r="61" spans="1:13" s="25" customFormat="1">
      <c r="C61" s="16"/>
      <c r="E61" s="11"/>
      <c r="F61" s="11"/>
      <c r="G61" s="11"/>
      <c r="H61" s="11"/>
      <c r="I61" s="11"/>
      <c r="J61" s="11"/>
      <c r="K61" s="11"/>
      <c r="L61" s="11"/>
      <c r="M61" s="11"/>
    </row>
    <row r="62" spans="1:13" s="25" customFormat="1">
      <c r="B62" s="1" t="s">
        <v>321</v>
      </c>
      <c r="C62" s="1"/>
      <c r="D62" s="2"/>
      <c r="E62" s="11"/>
      <c r="F62" s="11"/>
      <c r="G62" s="11"/>
      <c r="H62" s="11"/>
      <c r="I62" s="11"/>
      <c r="J62" s="11"/>
      <c r="K62" s="11"/>
      <c r="L62" s="11"/>
      <c r="M62" s="11"/>
    </row>
    <row r="63" spans="1:13" s="25" customFormat="1">
      <c r="B63" s="2"/>
      <c r="C63" s="1" t="s">
        <v>13</v>
      </c>
      <c r="D63" s="2"/>
      <c r="E63" s="11">
        <v>21718</v>
      </c>
      <c r="F63" s="11">
        <v>21338</v>
      </c>
      <c r="G63" s="11">
        <v>21565</v>
      </c>
      <c r="H63" s="11">
        <v>21707</v>
      </c>
      <c r="I63" s="11">
        <v>21718</v>
      </c>
      <c r="J63" s="11">
        <v>21339</v>
      </c>
      <c r="K63" s="11">
        <v>22848</v>
      </c>
      <c r="L63" s="11">
        <v>25092</v>
      </c>
      <c r="M63" s="11">
        <v>25100</v>
      </c>
    </row>
    <row r="64" spans="1:13" s="25" customFormat="1">
      <c r="B64" s="2"/>
      <c r="C64" s="1" t="s">
        <v>87</v>
      </c>
      <c r="D64" s="2"/>
      <c r="E64" s="11">
        <v>872</v>
      </c>
      <c r="F64" s="11">
        <v>799</v>
      </c>
      <c r="G64" s="11">
        <v>789</v>
      </c>
      <c r="H64" s="11">
        <v>836</v>
      </c>
      <c r="I64" s="11">
        <v>901</v>
      </c>
      <c r="J64" s="11">
        <v>910</v>
      </c>
      <c r="K64" s="11">
        <v>1152</v>
      </c>
      <c r="L64" s="11">
        <v>873</v>
      </c>
      <c r="M64" s="11">
        <v>896</v>
      </c>
    </row>
    <row r="65" spans="1:13" s="25" customFormat="1">
      <c r="B65" s="2"/>
      <c r="C65" s="1"/>
      <c r="D65" s="2"/>
      <c r="E65" s="26">
        <v>22590</v>
      </c>
      <c r="F65" s="26">
        <v>22137</v>
      </c>
      <c r="G65" s="26">
        <v>22354</v>
      </c>
      <c r="H65" s="26">
        <v>22543</v>
      </c>
      <c r="I65" s="26">
        <v>22619</v>
      </c>
      <c r="J65" s="26">
        <v>22249</v>
      </c>
      <c r="K65" s="26">
        <v>24000</v>
      </c>
      <c r="L65" s="26">
        <v>25965</v>
      </c>
      <c r="M65" s="26">
        <v>25996</v>
      </c>
    </row>
    <row r="66" spans="1:13" s="25" customFormat="1">
      <c r="B66" s="2"/>
      <c r="C66" s="1"/>
      <c r="D66" s="2"/>
      <c r="E66" s="11"/>
      <c r="F66" s="11"/>
      <c r="G66" s="11"/>
      <c r="H66" s="11"/>
      <c r="I66" s="11"/>
      <c r="J66" s="11"/>
      <c r="K66" s="11"/>
      <c r="L66" s="11"/>
      <c r="M66" s="11"/>
    </row>
    <row r="67" spans="1:13" s="25" customFormat="1">
      <c r="B67" s="2" t="s">
        <v>90</v>
      </c>
      <c r="C67" s="1"/>
      <c r="D67" s="2"/>
      <c r="E67" s="11"/>
      <c r="F67" s="11"/>
      <c r="G67" s="11"/>
      <c r="H67" s="11"/>
      <c r="I67" s="11"/>
      <c r="J67" s="11"/>
      <c r="K67" s="11"/>
      <c r="L67" s="11"/>
      <c r="M67" s="11"/>
    </row>
    <row r="68" spans="1:13" customFormat="1">
      <c r="A68" s="4"/>
      <c r="B68" s="5"/>
      <c r="C68" s="5" t="s">
        <v>13</v>
      </c>
      <c r="D68" s="5"/>
      <c r="E68" s="139">
        <v>1700</v>
      </c>
      <c r="F68" s="139">
        <v>1700</v>
      </c>
      <c r="G68" s="139">
        <v>1700</v>
      </c>
      <c r="H68" s="139">
        <v>1700</v>
      </c>
      <c r="I68" s="139">
        <v>1700</v>
      </c>
      <c r="J68" s="139">
        <v>1700</v>
      </c>
      <c r="K68" s="120">
        <v>1950</v>
      </c>
      <c r="L68" s="120">
        <v>1950</v>
      </c>
      <c r="M68" s="120">
        <v>1950</v>
      </c>
    </row>
    <row r="69" spans="1:13" customFormat="1">
      <c r="A69" s="4"/>
      <c r="C69" s="5" t="s">
        <v>91</v>
      </c>
      <c r="E69" s="139">
        <v>107.4</v>
      </c>
      <c r="F69" s="139">
        <v>103.10000000000001</v>
      </c>
      <c r="G69" s="139">
        <v>106</v>
      </c>
      <c r="H69" s="139">
        <v>106.2</v>
      </c>
      <c r="I69" s="139">
        <v>107.7</v>
      </c>
      <c r="J69" s="139">
        <v>92</v>
      </c>
      <c r="K69" s="120">
        <v>90.7</v>
      </c>
      <c r="L69" s="120">
        <v>90.2</v>
      </c>
      <c r="M69" s="120">
        <v>89.4</v>
      </c>
    </row>
    <row r="70" spans="1:13" customFormat="1">
      <c r="A70" s="4"/>
      <c r="B70" s="16"/>
      <c r="C70" s="5"/>
      <c r="D70" s="5"/>
    </row>
    <row r="72" spans="1:13">
      <c r="E72" s="21"/>
      <c r="F72" s="21"/>
      <c r="G72" s="21"/>
      <c r="H72" s="21"/>
      <c r="I72" s="21"/>
      <c r="J72" s="21"/>
      <c r="K72" s="16"/>
      <c r="L72" s="16"/>
      <c r="M72" s="16"/>
    </row>
    <row r="73" spans="1:13">
      <c r="E73" s="33"/>
      <c r="F73" s="33"/>
      <c r="G73" s="33"/>
      <c r="H73" s="33"/>
      <c r="I73" s="33"/>
      <c r="J73" s="33"/>
      <c r="K73" s="17"/>
      <c r="L73" s="17"/>
      <c r="M73" s="17"/>
    </row>
    <row r="74" spans="1:13">
      <c r="E74" s="33"/>
      <c r="F74" s="33"/>
      <c r="G74" s="33"/>
      <c r="H74" s="33"/>
      <c r="I74" s="33"/>
      <c r="J74" s="33"/>
      <c r="K74" s="17"/>
      <c r="L74" s="17"/>
      <c r="M74" s="17"/>
    </row>
    <row r="75" spans="1:13">
      <c r="E75" s="21"/>
      <c r="F75" s="21"/>
      <c r="G75" s="21"/>
      <c r="H75" s="21"/>
      <c r="I75" s="21"/>
      <c r="J75" s="21"/>
      <c r="K75" s="16"/>
      <c r="L75" s="16"/>
      <c r="M75" s="16"/>
    </row>
    <row r="76" spans="1:13">
      <c r="E76" s="21"/>
      <c r="F76" s="21"/>
      <c r="G76" s="21"/>
      <c r="H76" s="21"/>
      <c r="I76" s="21"/>
      <c r="J76" s="21"/>
      <c r="K76" s="16"/>
      <c r="L76" s="16"/>
      <c r="M76" s="16"/>
    </row>
    <row r="98" ht="3.75" customHeight="1"/>
    <row r="143" ht="3.75" customHeight="1"/>
  </sheetData>
  <mergeCells count="1">
    <mergeCell ref="B46:D46"/>
  </mergeCells>
  <pageMargins left="0.25" right="0.25" top="0.5" bottom="0.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A0ACE-5AB0-4D20-A0AE-C7DFEA4F208D}">
  <dimension ref="A2:K34"/>
  <sheetViews>
    <sheetView showGridLines="0" workbookViewId="0"/>
  </sheetViews>
  <sheetFormatPr defaultColWidth="9.140625" defaultRowHeight="12.75"/>
  <cols>
    <col min="1" max="1" width="5.5703125" style="1" customWidth="1"/>
    <col min="2" max="2" width="45.42578125" style="1" customWidth="1"/>
    <col min="3" max="11" width="12" style="1" bestFit="1" customWidth="1"/>
    <col min="12" max="16384" width="9.140625" style="1"/>
  </cols>
  <sheetData>
    <row r="2" spans="1:11" ht="21">
      <c r="A2" s="27" t="s">
        <v>379</v>
      </c>
    </row>
    <row r="3" spans="1:11">
      <c r="A3" s="1" t="s">
        <v>93</v>
      </c>
    </row>
    <row r="4" spans="1:11">
      <c r="B4" s="7" t="s">
        <v>20</v>
      </c>
      <c r="C4" s="30">
        <v>2021</v>
      </c>
      <c r="D4" s="30">
        <v>2022</v>
      </c>
      <c r="E4" s="30">
        <v>2022</v>
      </c>
      <c r="F4" s="30">
        <v>2022</v>
      </c>
      <c r="G4" s="30">
        <v>2022</v>
      </c>
      <c r="H4" s="108">
        <v>2023</v>
      </c>
      <c r="I4" s="108">
        <v>2023</v>
      </c>
      <c r="J4" s="108">
        <v>2023</v>
      </c>
      <c r="K4" s="108">
        <v>2023</v>
      </c>
    </row>
    <row r="5" spans="1:11">
      <c r="B5" s="7" t="s">
        <v>21</v>
      </c>
      <c r="C5" s="31">
        <v>4</v>
      </c>
      <c r="D5" s="31">
        <v>1</v>
      </c>
      <c r="E5" s="31">
        <v>2</v>
      </c>
      <c r="F5" s="31">
        <v>3</v>
      </c>
      <c r="G5" s="31">
        <v>4</v>
      </c>
      <c r="H5" s="109">
        <v>1</v>
      </c>
      <c r="I5" s="109">
        <v>2</v>
      </c>
      <c r="J5" s="109">
        <v>3</v>
      </c>
      <c r="K5" s="109">
        <v>4</v>
      </c>
    </row>
    <row r="6" spans="1:11" s="58" customFormat="1" ht="15.75">
      <c r="A6" s="56"/>
      <c r="B6" s="56"/>
      <c r="C6" s="57"/>
      <c r="D6" s="57"/>
      <c r="E6" s="57"/>
      <c r="F6" s="57"/>
      <c r="G6" s="57"/>
      <c r="H6" s="57"/>
      <c r="I6" s="57"/>
      <c r="J6" s="57"/>
      <c r="K6" s="57"/>
    </row>
    <row r="7" spans="1:11">
      <c r="A7" s="1" t="s">
        <v>178</v>
      </c>
      <c r="C7" s="48"/>
      <c r="D7" s="48"/>
      <c r="E7" s="48"/>
      <c r="F7" s="48"/>
      <c r="G7" s="48"/>
      <c r="H7" s="48"/>
      <c r="I7" s="48"/>
      <c r="J7" s="48"/>
      <c r="K7" s="48"/>
    </row>
    <row r="8" spans="1:11">
      <c r="B8" s="1" t="s">
        <v>179</v>
      </c>
      <c r="C8" s="52">
        <v>4946</v>
      </c>
      <c r="D8" s="52">
        <v>5342</v>
      </c>
      <c r="E8" s="52">
        <v>4111</v>
      </c>
      <c r="F8" s="52">
        <v>3655</v>
      </c>
      <c r="G8" s="52">
        <v>4188</v>
      </c>
      <c r="H8" s="52">
        <v>5012</v>
      </c>
      <c r="I8" s="52">
        <v>3828</v>
      </c>
      <c r="J8" s="52">
        <v>4196</v>
      </c>
      <c r="K8" s="52">
        <v>4285</v>
      </c>
    </row>
    <row r="9" spans="1:11">
      <c r="B9" s="1" t="s">
        <v>180</v>
      </c>
      <c r="C9" s="53">
        <v>3837</v>
      </c>
      <c r="D9" s="53">
        <v>3715</v>
      </c>
      <c r="E9" s="53">
        <v>3709</v>
      </c>
      <c r="F9" s="53">
        <v>3209</v>
      </c>
      <c r="G9" s="53">
        <v>3712</v>
      </c>
      <c r="H9" s="53">
        <v>4194</v>
      </c>
      <c r="I9" s="53">
        <v>4339</v>
      </c>
      <c r="J9" s="53">
        <v>4096</v>
      </c>
      <c r="K9" s="53">
        <v>4125</v>
      </c>
    </row>
    <row r="10" spans="1:11">
      <c r="B10" s="1" t="s">
        <v>109</v>
      </c>
      <c r="C10" s="52">
        <v>1109</v>
      </c>
      <c r="D10" s="52">
        <v>1627</v>
      </c>
      <c r="E10" s="52">
        <v>402</v>
      </c>
      <c r="F10" s="52">
        <v>446</v>
      </c>
      <c r="G10" s="52">
        <v>476</v>
      </c>
      <c r="H10" s="52">
        <v>818</v>
      </c>
      <c r="I10" s="52">
        <v>-511</v>
      </c>
      <c r="J10" s="52">
        <v>100</v>
      </c>
      <c r="K10" s="52">
        <v>160</v>
      </c>
    </row>
    <row r="11" spans="1:11">
      <c r="B11" s="1" t="s">
        <v>244</v>
      </c>
      <c r="C11" s="76">
        <v>6052</v>
      </c>
      <c r="D11" s="76">
        <v>-6245</v>
      </c>
      <c r="E11" s="76">
        <v>-14248</v>
      </c>
      <c r="F11" s="76">
        <v>-1296</v>
      </c>
      <c r="G11" s="76">
        <v>6571</v>
      </c>
      <c r="H11" s="76">
        <v>5618</v>
      </c>
      <c r="I11" s="76">
        <v>1521</v>
      </c>
      <c r="J11" s="76">
        <v>-3408</v>
      </c>
      <c r="K11" s="76">
        <v>8349</v>
      </c>
    </row>
    <row r="12" spans="1:11">
      <c r="B12" s="1" t="s">
        <v>400</v>
      </c>
      <c r="C12" s="76"/>
      <c r="D12" s="76"/>
      <c r="E12" s="76"/>
      <c r="F12" s="76"/>
      <c r="G12" s="76"/>
      <c r="H12" s="76"/>
      <c r="I12" s="76"/>
      <c r="J12" s="76"/>
      <c r="K12" s="76">
        <v>-31780</v>
      </c>
    </row>
    <row r="13" spans="1:11">
      <c r="B13" s="1" t="s">
        <v>182</v>
      </c>
      <c r="C13" s="52">
        <v>152623</v>
      </c>
      <c r="D13" s="52">
        <v>148005</v>
      </c>
      <c r="E13" s="52">
        <v>134159</v>
      </c>
      <c r="F13" s="52">
        <v>133309</v>
      </c>
      <c r="G13" s="52">
        <v>140356</v>
      </c>
      <c r="H13" s="52">
        <v>146792</v>
      </c>
      <c r="I13" s="52">
        <v>147802</v>
      </c>
      <c r="J13" s="52">
        <v>144494</v>
      </c>
      <c r="K13" s="52">
        <v>121223</v>
      </c>
    </row>
    <row r="14" spans="1:11">
      <c r="B14" s="1" t="s">
        <v>183</v>
      </c>
      <c r="C14" s="52">
        <v>149702</v>
      </c>
      <c r="D14" s="52">
        <v>148319</v>
      </c>
      <c r="E14" s="52">
        <v>140997</v>
      </c>
      <c r="F14" s="52">
        <v>137793</v>
      </c>
      <c r="G14" s="52">
        <v>139155</v>
      </c>
      <c r="H14" s="52">
        <v>145186</v>
      </c>
      <c r="I14" s="52">
        <v>146940</v>
      </c>
      <c r="J14" s="52">
        <v>148022</v>
      </c>
      <c r="K14" s="52">
        <v>137392</v>
      </c>
    </row>
    <row r="15" spans="1:11">
      <c r="C15" s="52"/>
      <c r="D15" s="52"/>
      <c r="E15" s="52"/>
      <c r="F15" s="52"/>
      <c r="G15" s="52"/>
      <c r="H15" s="52"/>
      <c r="I15" s="52"/>
      <c r="J15" s="52"/>
      <c r="K15" s="52"/>
    </row>
    <row r="16" spans="1:11">
      <c r="A16" s="1" t="s">
        <v>184</v>
      </c>
      <c r="C16" s="52"/>
      <c r="D16" s="52"/>
      <c r="E16" s="52"/>
      <c r="F16" s="52"/>
      <c r="G16" s="52"/>
      <c r="H16" s="52"/>
      <c r="I16" s="52"/>
      <c r="J16" s="52"/>
      <c r="K16" s="52"/>
    </row>
    <row r="17" spans="1:11">
      <c r="B17" s="1" t="s">
        <v>185</v>
      </c>
      <c r="C17" s="52">
        <v>3133</v>
      </c>
      <c r="D17" s="52">
        <v>4105</v>
      </c>
      <c r="E17" s="52">
        <v>2743</v>
      </c>
      <c r="F17" s="52">
        <v>2097</v>
      </c>
      <c r="G17" s="52">
        <v>2263</v>
      </c>
      <c r="H17" s="52">
        <v>3331</v>
      </c>
      <c r="I17" s="52">
        <v>2841</v>
      </c>
      <c r="J17" s="52">
        <v>2980</v>
      </c>
      <c r="K17" s="52">
        <v>2829</v>
      </c>
    </row>
    <row r="18" spans="1:11">
      <c r="B18" s="1" t="s">
        <v>186</v>
      </c>
      <c r="C18" s="53">
        <v>2805</v>
      </c>
      <c r="D18" s="53">
        <v>2903</v>
      </c>
      <c r="E18" s="53">
        <v>2914</v>
      </c>
      <c r="F18" s="53">
        <v>2541</v>
      </c>
      <c r="G18" s="53">
        <v>3129</v>
      </c>
      <c r="H18" s="53">
        <v>3550</v>
      </c>
      <c r="I18" s="53">
        <v>3335</v>
      </c>
      <c r="J18" s="53">
        <v>3346</v>
      </c>
      <c r="K18" s="53">
        <v>3887</v>
      </c>
    </row>
    <row r="19" spans="1:11">
      <c r="B19" s="1" t="s">
        <v>187</v>
      </c>
      <c r="C19" s="52">
        <v>328</v>
      </c>
      <c r="D19" s="52">
        <v>1202</v>
      </c>
      <c r="E19" s="52">
        <v>-171</v>
      </c>
      <c r="F19" s="52">
        <v>-444</v>
      </c>
      <c r="G19" s="52">
        <v>-866</v>
      </c>
      <c r="H19" s="52">
        <v>-219</v>
      </c>
      <c r="I19" s="52">
        <v>-494</v>
      </c>
      <c r="J19" s="52">
        <v>-366</v>
      </c>
      <c r="K19" s="52">
        <v>-1058</v>
      </c>
    </row>
    <row r="20" spans="1:11">
      <c r="B20" s="1" t="s">
        <v>244</v>
      </c>
      <c r="C20" s="76">
        <v>3788</v>
      </c>
      <c r="D20" s="76">
        <v>-4984</v>
      </c>
      <c r="E20" s="76">
        <v>-10979</v>
      </c>
      <c r="F20" s="76">
        <v>-759</v>
      </c>
      <c r="G20" s="76">
        <v>4728</v>
      </c>
      <c r="H20" s="76">
        <v>5225</v>
      </c>
      <c r="I20" s="76">
        <v>1253</v>
      </c>
      <c r="J20" s="76">
        <v>-2495</v>
      </c>
      <c r="K20" s="76">
        <v>6951</v>
      </c>
    </row>
    <row r="21" spans="1:11">
      <c r="B21" s="1" t="s">
        <v>400</v>
      </c>
      <c r="C21" s="76"/>
      <c r="D21" s="76"/>
      <c r="E21" s="76"/>
      <c r="F21" s="76"/>
      <c r="G21" s="76"/>
      <c r="H21" s="76"/>
      <c r="I21" s="76"/>
      <c r="J21" s="76"/>
      <c r="K21" s="76">
        <v>-5059</v>
      </c>
    </row>
    <row r="22" spans="1:11">
      <c r="B22" s="1" t="s">
        <v>188</v>
      </c>
      <c r="C22" s="52">
        <v>116170</v>
      </c>
      <c r="D22" s="52">
        <v>112388</v>
      </c>
      <c r="E22" s="52">
        <v>101238</v>
      </c>
      <c r="F22" s="52">
        <v>100035</v>
      </c>
      <c r="G22" s="52">
        <v>103897</v>
      </c>
      <c r="H22" s="52">
        <v>108903</v>
      </c>
      <c r="I22" s="52">
        <v>109662</v>
      </c>
      <c r="J22" s="52">
        <v>106801</v>
      </c>
      <c r="K22" s="52">
        <v>107635</v>
      </c>
    </row>
    <row r="23" spans="1:11">
      <c r="B23" s="1" t="s">
        <v>189</v>
      </c>
      <c r="C23" s="52">
        <v>115115</v>
      </c>
      <c r="D23" s="52">
        <v>112723</v>
      </c>
      <c r="E23" s="52">
        <v>106737</v>
      </c>
      <c r="F23" s="52">
        <v>103874</v>
      </c>
      <c r="G23" s="52">
        <v>103867</v>
      </c>
      <c r="H23" s="52">
        <v>108074</v>
      </c>
      <c r="I23" s="52">
        <v>109063</v>
      </c>
      <c r="J23" s="52">
        <v>109647</v>
      </c>
      <c r="K23" s="52">
        <v>107447</v>
      </c>
    </row>
    <row r="24" spans="1:11">
      <c r="B24" s="1" t="s">
        <v>190</v>
      </c>
      <c r="C24" s="158">
        <v>0.76115657535233872</v>
      </c>
      <c r="D24" s="158">
        <v>0.75935272457011582</v>
      </c>
      <c r="E24" s="158">
        <v>0.75461206478879539</v>
      </c>
      <c r="F24" s="158">
        <v>0.75039944789924162</v>
      </c>
      <c r="G24" s="158">
        <v>0.74</v>
      </c>
      <c r="H24" s="160">
        <v>0.74188647882718406</v>
      </c>
      <c r="I24" s="160">
        <v>0.74195207101392402</v>
      </c>
      <c r="J24" s="160">
        <v>0.73913795728542364</v>
      </c>
      <c r="K24" s="160">
        <v>0.88790906016185045</v>
      </c>
    </row>
    <row r="25" spans="1:11">
      <c r="C25" s="16"/>
      <c r="D25" s="16"/>
      <c r="E25" s="16"/>
      <c r="F25" s="16"/>
      <c r="G25" s="16"/>
      <c r="H25" s="16"/>
      <c r="I25" s="16"/>
      <c r="J25" s="16"/>
      <c r="K25" s="16"/>
    </row>
    <row r="26" spans="1:11">
      <c r="A26" s="1" t="s">
        <v>191</v>
      </c>
      <c r="C26" s="52"/>
      <c r="D26" s="52"/>
      <c r="E26" s="52"/>
      <c r="F26" s="52"/>
      <c r="G26" s="52"/>
      <c r="H26" s="52"/>
      <c r="I26" s="52"/>
      <c r="J26" s="52"/>
      <c r="K26" s="52"/>
    </row>
    <row r="27" spans="1:11">
      <c r="B27" s="1" t="s">
        <v>109</v>
      </c>
      <c r="C27" s="124">
        <v>781</v>
      </c>
      <c r="D27" s="124">
        <v>425</v>
      </c>
      <c r="E27" s="124">
        <v>573</v>
      </c>
      <c r="F27" s="124">
        <v>890</v>
      </c>
      <c r="G27" s="124">
        <v>1342</v>
      </c>
      <c r="H27" s="124">
        <v>1037</v>
      </c>
      <c r="I27" s="124">
        <v>-17</v>
      </c>
      <c r="J27" s="124">
        <v>466</v>
      </c>
      <c r="K27" s="124">
        <v>1218</v>
      </c>
    </row>
    <row r="28" spans="1:11">
      <c r="B28" s="1" t="s">
        <v>244</v>
      </c>
      <c r="C28" s="76">
        <v>2264</v>
      </c>
      <c r="D28" s="76">
        <v>-1261</v>
      </c>
      <c r="E28" s="76">
        <v>-3269</v>
      </c>
      <c r="F28" s="76">
        <v>-537</v>
      </c>
      <c r="G28" s="76">
        <v>1843</v>
      </c>
      <c r="H28" s="76">
        <v>393</v>
      </c>
      <c r="I28" s="76">
        <v>268</v>
      </c>
      <c r="J28" s="76">
        <v>-913</v>
      </c>
      <c r="K28" s="76">
        <v>1398</v>
      </c>
    </row>
    <row r="29" spans="1:11">
      <c r="B29" s="1" t="s">
        <v>400</v>
      </c>
      <c r="C29" s="76"/>
      <c r="D29" s="76"/>
      <c r="E29" s="76"/>
      <c r="F29" s="76"/>
      <c r="G29" s="76"/>
      <c r="H29" s="76"/>
      <c r="I29" s="76"/>
      <c r="J29" s="76"/>
      <c r="K29" s="76">
        <v>-26721</v>
      </c>
    </row>
    <row r="30" spans="1:11">
      <c r="B30" s="1" t="s">
        <v>182</v>
      </c>
      <c r="C30" s="124">
        <v>36453</v>
      </c>
      <c r="D30" s="124">
        <v>35617</v>
      </c>
      <c r="E30" s="124">
        <v>32921</v>
      </c>
      <c r="F30" s="124">
        <v>33274</v>
      </c>
      <c r="G30" s="124">
        <v>36459</v>
      </c>
      <c r="H30" s="124">
        <v>37889</v>
      </c>
      <c r="I30" s="124">
        <v>38140</v>
      </c>
      <c r="J30" s="124">
        <v>37693</v>
      </c>
      <c r="K30" s="124">
        <v>13588</v>
      </c>
    </row>
    <row r="31" spans="1:11">
      <c r="B31" s="1" t="s">
        <v>183</v>
      </c>
      <c r="C31" s="124">
        <v>34587</v>
      </c>
      <c r="D31" s="124">
        <v>35596</v>
      </c>
      <c r="E31" s="124">
        <v>34260</v>
      </c>
      <c r="F31" s="124">
        <v>33919</v>
      </c>
      <c r="G31" s="124">
        <v>35288</v>
      </c>
      <c r="H31" s="124">
        <v>37112</v>
      </c>
      <c r="I31" s="124">
        <v>37877</v>
      </c>
      <c r="J31" s="124">
        <v>38375</v>
      </c>
      <c r="K31" s="124">
        <v>29945</v>
      </c>
    </row>
    <row r="32" spans="1:11">
      <c r="C32" s="16"/>
      <c r="D32" s="16"/>
      <c r="E32" s="16"/>
      <c r="F32" s="16"/>
      <c r="G32" s="16"/>
      <c r="H32" s="16"/>
      <c r="I32" s="16"/>
      <c r="J32" s="16"/>
      <c r="K32" s="16"/>
    </row>
    <row r="33" spans="3:11">
      <c r="C33" s="17"/>
      <c r="D33" s="17"/>
      <c r="E33" s="17"/>
      <c r="F33" s="17"/>
      <c r="G33" s="17"/>
      <c r="H33" s="17"/>
      <c r="I33" s="17"/>
      <c r="J33" s="17"/>
      <c r="K33" s="17"/>
    </row>
    <row r="34" spans="3:11">
      <c r="C34" s="17"/>
      <c r="D34" s="17"/>
      <c r="E34" s="17"/>
      <c r="F34" s="17"/>
      <c r="G34" s="17"/>
      <c r="H34" s="17"/>
      <c r="I34" s="17"/>
      <c r="J34" s="17"/>
      <c r="K34" s="17"/>
    </row>
  </sheetData>
  <pageMargins left="0.75" right="0.75" top="0.5" bottom="0.75" header="0.3" footer="0.3"/>
  <pageSetup scale="70" orientation="landscape" horizontalDpi="1200" verticalDpi="1200" r:id="rId1"/>
  <headerFooter>
    <oddFooter>&amp;R&amp;A</oddFooter>
  </headerFooter>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07CA1-B0D7-4ADA-8C40-E55F98713C1F}">
  <dimension ref="A2:N89"/>
  <sheetViews>
    <sheetView showGridLines="0" zoomScaleNormal="100" workbookViewId="0"/>
  </sheetViews>
  <sheetFormatPr defaultColWidth="9.140625" defaultRowHeight="12.75"/>
  <cols>
    <col min="1" max="3" width="2.85546875" style="5" customWidth="1"/>
    <col min="4" max="4" width="43.42578125" style="5" customWidth="1"/>
    <col min="5" max="13" width="12" style="13" bestFit="1" customWidth="1"/>
    <col min="14" max="16384" width="9.140625" style="5"/>
  </cols>
  <sheetData>
    <row r="2" spans="1:13" ht="18">
      <c r="A2" s="27" t="s">
        <v>67</v>
      </c>
    </row>
    <row r="3" spans="1:13">
      <c r="A3" s="1" t="s">
        <v>47</v>
      </c>
    </row>
    <row r="4" spans="1:13">
      <c r="A4" s="2"/>
      <c r="B4" s="2"/>
      <c r="C4" s="2"/>
      <c r="D4" s="7" t="s">
        <v>20</v>
      </c>
      <c r="E4" s="30">
        <v>2021</v>
      </c>
      <c r="F4" s="30">
        <v>2022</v>
      </c>
      <c r="G4" s="30">
        <v>2022</v>
      </c>
      <c r="H4" s="30">
        <v>2022</v>
      </c>
      <c r="I4" s="30">
        <v>2022</v>
      </c>
      <c r="J4" s="108">
        <v>2023</v>
      </c>
      <c r="K4" s="108">
        <v>2023</v>
      </c>
      <c r="L4" s="108">
        <v>2023</v>
      </c>
      <c r="M4" s="108">
        <v>2023</v>
      </c>
    </row>
    <row r="5" spans="1:13">
      <c r="A5" s="2"/>
      <c r="B5" s="2"/>
      <c r="C5" s="2"/>
      <c r="D5" s="7" t="s">
        <v>21</v>
      </c>
      <c r="E5" s="31">
        <v>4</v>
      </c>
      <c r="F5" s="31">
        <v>1</v>
      </c>
      <c r="G5" s="31">
        <v>2</v>
      </c>
      <c r="H5" s="31">
        <v>3</v>
      </c>
      <c r="I5" s="31">
        <v>4</v>
      </c>
      <c r="J5" s="109">
        <v>1</v>
      </c>
      <c r="K5" s="109">
        <v>2</v>
      </c>
      <c r="L5" s="109">
        <v>3</v>
      </c>
      <c r="M5" s="109">
        <v>4</v>
      </c>
    </row>
    <row r="6" spans="1:13" ht="15">
      <c r="A6" s="8" t="s">
        <v>308</v>
      </c>
      <c r="E6" s="1"/>
      <c r="F6" s="1"/>
      <c r="G6" s="1"/>
      <c r="H6" s="1"/>
      <c r="I6" s="1"/>
      <c r="J6" s="1"/>
      <c r="K6" s="1"/>
      <c r="L6" s="1"/>
      <c r="M6" s="1"/>
    </row>
    <row r="7" spans="1:13">
      <c r="B7" s="5" t="s">
        <v>8</v>
      </c>
      <c r="E7" s="1"/>
      <c r="F7" s="1"/>
      <c r="G7" s="1"/>
      <c r="H7" s="1"/>
      <c r="I7" s="1"/>
      <c r="J7" s="1"/>
      <c r="K7" s="1"/>
      <c r="L7" s="1"/>
      <c r="M7" s="1"/>
    </row>
    <row r="8" spans="1:13">
      <c r="C8" s="5" t="s">
        <v>74</v>
      </c>
      <c r="E8" s="17"/>
      <c r="F8" s="17"/>
      <c r="G8" s="17"/>
      <c r="H8" s="17"/>
      <c r="I8" s="17"/>
      <c r="J8" s="17"/>
      <c r="K8" s="17"/>
      <c r="L8" s="17"/>
      <c r="M8" s="17"/>
    </row>
    <row r="9" spans="1:13">
      <c r="C9" s="1"/>
      <c r="D9" s="1" t="s">
        <v>76</v>
      </c>
      <c r="E9" s="16">
        <v>301055</v>
      </c>
      <c r="F9" s="16">
        <v>292322</v>
      </c>
      <c r="G9" s="16">
        <v>284555</v>
      </c>
      <c r="H9" s="16">
        <v>280416</v>
      </c>
      <c r="I9" s="16">
        <v>283013</v>
      </c>
      <c r="J9" s="16">
        <v>290676</v>
      </c>
      <c r="K9" s="16">
        <v>295631</v>
      </c>
      <c r="L9" s="16">
        <v>300873</v>
      </c>
      <c r="M9" s="16">
        <v>301323</v>
      </c>
    </row>
    <row r="10" spans="1:13">
      <c r="C10" s="1"/>
      <c r="D10" s="1" t="s">
        <v>40</v>
      </c>
      <c r="E10" s="16">
        <v>238137</v>
      </c>
      <c r="F10" s="16">
        <v>227760</v>
      </c>
      <c r="G10" s="16">
        <v>218548</v>
      </c>
      <c r="H10" s="16">
        <v>214085</v>
      </c>
      <c r="I10" s="16">
        <v>214689</v>
      </c>
      <c r="J10" s="16">
        <v>218707</v>
      </c>
      <c r="K10" s="16">
        <v>222292</v>
      </c>
      <c r="L10" s="16">
        <v>225548</v>
      </c>
      <c r="M10" s="16">
        <v>223931</v>
      </c>
    </row>
    <row r="11" spans="1:13">
      <c r="E11" s="22">
        <v>539192</v>
      </c>
      <c r="F11" s="22">
        <v>520082</v>
      </c>
      <c r="G11" s="22">
        <v>503103</v>
      </c>
      <c r="H11" s="22">
        <v>494501</v>
      </c>
      <c r="I11" s="22">
        <v>497702</v>
      </c>
      <c r="J11" s="22">
        <v>509383</v>
      </c>
      <c r="K11" s="22">
        <v>517923</v>
      </c>
      <c r="L11" s="22">
        <v>526421</v>
      </c>
      <c r="M11" s="22">
        <v>525254</v>
      </c>
    </row>
    <row r="12" spans="1:13">
      <c r="C12" s="1"/>
      <c r="D12" s="1" t="s">
        <v>9</v>
      </c>
      <c r="E12" s="16">
        <v>1727</v>
      </c>
      <c r="F12" s="16">
        <v>1449</v>
      </c>
      <c r="G12" s="16">
        <v>1032</v>
      </c>
      <c r="H12" s="16">
        <v>846</v>
      </c>
      <c r="I12" s="16">
        <v>612</v>
      </c>
      <c r="J12" s="16">
        <v>594</v>
      </c>
      <c r="K12" s="16">
        <v>326</v>
      </c>
      <c r="L12" s="16">
        <v>97</v>
      </c>
      <c r="M12" s="16">
        <v>14</v>
      </c>
    </row>
    <row r="13" spans="1:13">
      <c r="C13" s="1"/>
      <c r="D13" s="1" t="s">
        <v>55</v>
      </c>
      <c r="E13" s="15">
        <v>41754</v>
      </c>
      <c r="F13" s="15">
        <v>39680</v>
      </c>
      <c r="G13" s="15">
        <v>31160</v>
      </c>
      <c r="H13" s="15">
        <v>37200</v>
      </c>
      <c r="I13" s="15">
        <v>32503</v>
      </c>
      <c r="J13" s="15">
        <v>25691</v>
      </c>
      <c r="K13" s="15">
        <v>35846</v>
      </c>
      <c r="L13" s="15">
        <v>38217</v>
      </c>
      <c r="M13" s="15">
        <v>26435</v>
      </c>
    </row>
    <row r="14" spans="1:13">
      <c r="C14" s="16" t="s">
        <v>75</v>
      </c>
      <c r="D14" s="1"/>
      <c r="E14" s="22">
        <v>582673</v>
      </c>
      <c r="F14" s="22">
        <v>561211</v>
      </c>
      <c r="G14" s="22">
        <v>535295</v>
      </c>
      <c r="H14" s="22">
        <v>532547</v>
      </c>
      <c r="I14" s="22">
        <v>530817</v>
      </c>
      <c r="J14" s="22">
        <v>535668</v>
      </c>
      <c r="K14" s="22">
        <v>554095</v>
      </c>
      <c r="L14" s="22">
        <v>564735</v>
      </c>
      <c r="M14" s="22">
        <v>551703</v>
      </c>
    </row>
    <row r="15" spans="1:13">
      <c r="C15" s="5" t="s">
        <v>0</v>
      </c>
      <c r="E15" s="69">
        <v>1286</v>
      </c>
      <c r="F15" s="69">
        <v>-561</v>
      </c>
      <c r="G15" s="69">
        <v>-1340</v>
      </c>
      <c r="H15" s="69">
        <v>2195</v>
      </c>
      <c r="I15" s="69">
        <v>2140</v>
      </c>
      <c r="J15" s="69">
        <v>3428</v>
      </c>
      <c r="K15" s="69">
        <v>3948</v>
      </c>
      <c r="L15" s="69">
        <v>2256</v>
      </c>
      <c r="M15" s="69">
        <v>3667</v>
      </c>
    </row>
    <row r="16" spans="1:13">
      <c r="E16" s="22">
        <v>583959</v>
      </c>
      <c r="F16" s="22">
        <v>560650</v>
      </c>
      <c r="G16" s="22">
        <v>533955</v>
      </c>
      <c r="H16" s="22">
        <v>534742</v>
      </c>
      <c r="I16" s="22">
        <v>532957</v>
      </c>
      <c r="J16" s="22">
        <v>539096</v>
      </c>
      <c r="K16" s="22">
        <v>558043</v>
      </c>
      <c r="L16" s="22">
        <v>566991</v>
      </c>
      <c r="M16" s="22">
        <v>555370</v>
      </c>
    </row>
    <row r="17" spans="1:13">
      <c r="B17" s="5" t="s">
        <v>1</v>
      </c>
      <c r="E17" s="16"/>
      <c r="F17" s="16"/>
      <c r="G17" s="16"/>
      <c r="H17" s="16"/>
      <c r="I17" s="16"/>
      <c r="J17" s="16"/>
      <c r="K17" s="16"/>
      <c r="L17" s="16"/>
      <c r="M17" s="16"/>
    </row>
    <row r="18" spans="1:13">
      <c r="C18" s="5" t="s">
        <v>36</v>
      </c>
      <c r="E18" s="16"/>
      <c r="F18" s="16"/>
      <c r="G18" s="16"/>
      <c r="H18" s="16"/>
      <c r="I18" s="16"/>
      <c r="J18" s="16"/>
      <c r="K18" s="16"/>
      <c r="L18" s="16"/>
      <c r="M18" s="16"/>
    </row>
    <row r="19" spans="1:13">
      <c r="D19" s="1" t="s">
        <v>42</v>
      </c>
      <c r="E19" s="11">
        <v>141962</v>
      </c>
      <c r="F19" s="11">
        <v>143659</v>
      </c>
      <c r="G19" s="11">
        <v>138334</v>
      </c>
      <c r="H19" s="11">
        <v>136632</v>
      </c>
      <c r="I19" s="11">
        <v>140281</v>
      </c>
      <c r="J19" s="11">
        <v>144360</v>
      </c>
      <c r="K19" s="11">
        <v>146457</v>
      </c>
      <c r="L19" s="11">
        <v>148044</v>
      </c>
      <c r="M19" s="11">
        <v>145513</v>
      </c>
    </row>
    <row r="20" spans="1:13">
      <c r="D20" s="5" t="s">
        <v>41</v>
      </c>
      <c r="E20" s="16">
        <v>15918</v>
      </c>
      <c r="F20" s="16">
        <v>17384</v>
      </c>
      <c r="G20" s="16">
        <v>18651</v>
      </c>
      <c r="H20" s="16">
        <v>19629</v>
      </c>
      <c r="I20" s="16">
        <v>20441</v>
      </c>
      <c r="J20" s="16">
        <v>21455</v>
      </c>
      <c r="K20" s="16">
        <v>22450</v>
      </c>
      <c r="L20" s="16">
        <v>23564</v>
      </c>
      <c r="M20" s="16">
        <v>24371</v>
      </c>
    </row>
    <row r="21" spans="1:13" s="21" customFormat="1">
      <c r="D21" s="1" t="s">
        <v>409</v>
      </c>
      <c r="E21" s="16"/>
      <c r="F21" s="16"/>
      <c r="G21" s="16"/>
      <c r="H21" s="16"/>
      <c r="I21" s="16"/>
      <c r="J21" s="16"/>
      <c r="K21" s="16"/>
      <c r="L21" s="16"/>
      <c r="M21" s="16"/>
    </row>
    <row r="22" spans="1:13" s="21" customFormat="1">
      <c r="D22" s="37" t="s">
        <v>69</v>
      </c>
      <c r="E22" s="132">
        <v>18046</v>
      </c>
      <c r="F22" s="132">
        <v>17232</v>
      </c>
      <c r="G22" s="132">
        <v>14609</v>
      </c>
      <c r="H22" s="132">
        <v>16836</v>
      </c>
      <c r="I22" s="132">
        <v>16861</v>
      </c>
      <c r="J22" s="132">
        <v>14803</v>
      </c>
      <c r="K22" s="132">
        <v>15959</v>
      </c>
      <c r="L22" s="132">
        <v>17201</v>
      </c>
      <c r="M22" s="132">
        <v>18780</v>
      </c>
    </row>
    <row r="23" spans="1:13" s="21" customFormat="1">
      <c r="D23" s="37" t="s">
        <v>54</v>
      </c>
      <c r="E23" s="133">
        <v>43718</v>
      </c>
      <c r="F23" s="133">
        <v>46551</v>
      </c>
      <c r="G23" s="133">
        <v>50444</v>
      </c>
      <c r="H23" s="133">
        <v>45541</v>
      </c>
      <c r="I23" s="133">
        <v>39627</v>
      </c>
      <c r="J23" s="133">
        <v>42359</v>
      </c>
      <c r="K23" s="133">
        <v>48148</v>
      </c>
      <c r="L23" s="133">
        <v>45461</v>
      </c>
      <c r="M23" s="133">
        <v>43788</v>
      </c>
    </row>
    <row r="24" spans="1:13" s="21" customFormat="1">
      <c r="D24" s="1"/>
      <c r="E24" s="16">
        <v>61764</v>
      </c>
      <c r="F24" s="16">
        <v>63783</v>
      </c>
      <c r="G24" s="16">
        <v>65053</v>
      </c>
      <c r="H24" s="16">
        <v>62377</v>
      </c>
      <c r="I24" s="16">
        <v>56488</v>
      </c>
      <c r="J24" s="16">
        <v>57162</v>
      </c>
      <c r="K24" s="16">
        <v>64107</v>
      </c>
      <c r="L24" s="16">
        <v>62662</v>
      </c>
      <c r="M24" s="16">
        <v>62568</v>
      </c>
    </row>
    <row r="25" spans="1:13" s="21" customFormat="1" ht="15.75" customHeight="1">
      <c r="C25" s="21" t="s">
        <v>70</v>
      </c>
      <c r="E25" s="22">
        <v>219644</v>
      </c>
      <c r="F25" s="22">
        <v>224826</v>
      </c>
      <c r="G25" s="22">
        <v>222038</v>
      </c>
      <c r="H25" s="22">
        <v>218638</v>
      </c>
      <c r="I25" s="22">
        <v>217210</v>
      </c>
      <c r="J25" s="22">
        <v>222977</v>
      </c>
      <c r="K25" s="22">
        <v>233014</v>
      </c>
      <c r="L25" s="22">
        <v>234270</v>
      </c>
      <c r="M25" s="22">
        <v>232452</v>
      </c>
    </row>
    <row r="26" spans="1:13">
      <c r="C26"/>
      <c r="D26"/>
      <c r="E26" s="16"/>
      <c r="F26" s="16"/>
      <c r="G26" s="16"/>
      <c r="H26" s="16"/>
      <c r="I26" s="16"/>
      <c r="J26" s="16"/>
      <c r="K26" s="16"/>
      <c r="L26" s="16"/>
      <c r="M26" s="16"/>
    </row>
    <row r="27" spans="1:13">
      <c r="A27" s="1"/>
      <c r="B27" s="1"/>
      <c r="C27" s="1" t="s">
        <v>37</v>
      </c>
      <c r="D27" s="1"/>
      <c r="E27" s="16">
        <v>103623</v>
      </c>
      <c r="F27" s="16">
        <v>108690</v>
      </c>
      <c r="G27" s="16">
        <v>103125</v>
      </c>
      <c r="H27" s="16">
        <v>102951</v>
      </c>
      <c r="I27" s="16">
        <v>108848</v>
      </c>
      <c r="J27" s="16">
        <v>108199</v>
      </c>
      <c r="K27" s="16">
        <v>105243</v>
      </c>
      <c r="L27" s="16">
        <v>108397</v>
      </c>
      <c r="M27" s="16">
        <v>115625</v>
      </c>
    </row>
    <row r="28" spans="1:13">
      <c r="A28" s="1"/>
      <c r="B28" s="1"/>
      <c r="C28" s="1" t="s">
        <v>38</v>
      </c>
      <c r="D28" s="1"/>
      <c r="E28" s="132">
        <v>45593</v>
      </c>
      <c r="F28" s="132">
        <v>44600</v>
      </c>
      <c r="G28" s="132">
        <v>42057</v>
      </c>
      <c r="H28" s="132">
        <v>41005</v>
      </c>
      <c r="I28" s="132">
        <v>41431</v>
      </c>
      <c r="J28" s="132">
        <v>42583</v>
      </c>
      <c r="K28" s="132">
        <v>43007</v>
      </c>
      <c r="L28" s="132">
        <v>43824</v>
      </c>
      <c r="M28" s="132">
        <v>42977</v>
      </c>
    </row>
    <row r="29" spans="1:13">
      <c r="E29" s="134">
        <v>368860</v>
      </c>
      <c r="F29" s="134">
        <v>378116</v>
      </c>
      <c r="G29" s="134">
        <v>367220</v>
      </c>
      <c r="H29" s="134">
        <v>362594</v>
      </c>
      <c r="I29" s="134">
        <v>367489</v>
      </c>
      <c r="J29" s="134">
        <v>373759</v>
      </c>
      <c r="K29" s="134">
        <v>381264</v>
      </c>
      <c r="L29" s="134">
        <v>386491</v>
      </c>
      <c r="M29" s="134">
        <v>391054</v>
      </c>
    </row>
    <row r="30" spans="1:13" ht="3.75" customHeight="1">
      <c r="E30" s="22"/>
      <c r="F30" s="22"/>
      <c r="G30" s="22"/>
      <c r="H30" s="22"/>
      <c r="I30" s="22"/>
      <c r="J30" s="22"/>
      <c r="K30" s="22"/>
      <c r="L30" s="22"/>
      <c r="M30" s="22"/>
    </row>
    <row r="31" spans="1:13">
      <c r="B31" s="1" t="s">
        <v>293</v>
      </c>
      <c r="E31" s="16">
        <v>215099</v>
      </c>
      <c r="F31" s="16">
        <v>182534</v>
      </c>
      <c r="G31" s="16">
        <v>166735</v>
      </c>
      <c r="H31" s="16">
        <v>172148</v>
      </c>
      <c r="I31" s="16">
        <v>165468</v>
      </c>
      <c r="J31" s="16">
        <v>165337</v>
      </c>
      <c r="K31" s="16">
        <v>176779</v>
      </c>
      <c r="L31" s="16">
        <v>180500</v>
      </c>
      <c r="M31" s="16">
        <v>164316</v>
      </c>
    </row>
    <row r="32" spans="1:13" s="21" customFormat="1">
      <c r="B32" s="16"/>
      <c r="C32" s="1" t="s">
        <v>7</v>
      </c>
      <c r="D32" s="16"/>
      <c r="E32" s="11">
        <v>22590</v>
      </c>
      <c r="F32" s="11">
        <v>22137</v>
      </c>
      <c r="G32" s="11">
        <v>22354</v>
      </c>
      <c r="H32" s="11">
        <v>22543</v>
      </c>
      <c r="I32" s="11">
        <v>22619</v>
      </c>
      <c r="J32" s="11">
        <v>22249</v>
      </c>
      <c r="K32" s="11">
        <v>24000</v>
      </c>
      <c r="L32" s="11">
        <v>25965</v>
      </c>
      <c r="M32" s="11">
        <v>25996</v>
      </c>
    </row>
    <row r="33" spans="1:13" s="21" customFormat="1">
      <c r="B33" s="1" t="s">
        <v>300</v>
      </c>
      <c r="C33" s="16"/>
      <c r="D33" s="16"/>
      <c r="E33" s="22">
        <v>192509</v>
      </c>
      <c r="F33" s="22">
        <v>160397</v>
      </c>
      <c r="G33" s="22">
        <v>144381</v>
      </c>
      <c r="H33" s="22">
        <v>149605</v>
      </c>
      <c r="I33" s="22">
        <v>142849</v>
      </c>
      <c r="J33" s="22">
        <v>143088</v>
      </c>
      <c r="K33" s="22">
        <v>152779</v>
      </c>
      <c r="L33" s="22">
        <v>154535</v>
      </c>
      <c r="M33" s="22">
        <v>138320</v>
      </c>
    </row>
    <row r="34" spans="1:13" s="21" customFormat="1">
      <c r="B34" s="16"/>
      <c r="C34" s="1" t="s">
        <v>2</v>
      </c>
      <c r="D34" s="16"/>
      <c r="E34" s="16">
        <v>51417</v>
      </c>
      <c r="F34" s="16">
        <v>42814</v>
      </c>
      <c r="G34" s="16">
        <v>38677</v>
      </c>
      <c r="H34" s="16">
        <v>40066</v>
      </c>
      <c r="I34" s="16">
        <v>38234</v>
      </c>
      <c r="J34" s="16">
        <v>38425</v>
      </c>
      <c r="K34" s="16">
        <v>39959</v>
      </c>
      <c r="L34" s="16">
        <v>41270</v>
      </c>
      <c r="M34" s="16">
        <v>36606</v>
      </c>
    </row>
    <row r="35" spans="1:13" s="21" customFormat="1" ht="2.4500000000000002" customHeight="1">
      <c r="B35" s="16"/>
      <c r="C35" s="16"/>
      <c r="D35" s="16"/>
      <c r="E35" s="23"/>
      <c r="F35" s="23"/>
      <c r="G35" s="23"/>
      <c r="H35" s="23"/>
      <c r="I35" s="23"/>
      <c r="J35" s="23"/>
      <c r="K35" s="23"/>
      <c r="L35" s="23"/>
      <c r="M35" s="23"/>
    </row>
    <row r="36" spans="1:13" s="21" customFormat="1" ht="13.5" thickBot="1">
      <c r="B36" s="1" t="s">
        <v>301</v>
      </c>
      <c r="C36" s="16"/>
      <c r="D36" s="16"/>
      <c r="E36" s="28">
        <v>141092</v>
      </c>
      <c r="F36" s="28">
        <v>117583</v>
      </c>
      <c r="G36" s="28">
        <v>105704</v>
      </c>
      <c r="H36" s="28">
        <v>109539</v>
      </c>
      <c r="I36" s="28">
        <v>104615</v>
      </c>
      <c r="J36" s="28">
        <v>104663</v>
      </c>
      <c r="K36" s="28">
        <v>112820</v>
      </c>
      <c r="L36" s="28">
        <v>113265</v>
      </c>
      <c r="M36" s="28">
        <v>101714</v>
      </c>
    </row>
    <row r="37" spans="1:13" s="1" customFormat="1">
      <c r="E37" s="16"/>
      <c r="F37" s="16"/>
      <c r="G37" s="16"/>
      <c r="H37" s="16"/>
      <c r="I37" s="16"/>
      <c r="J37" s="16"/>
      <c r="K37" s="16"/>
      <c r="L37" s="16"/>
      <c r="M37" s="16"/>
    </row>
    <row r="38" spans="1:13" s="1" customFormat="1">
      <c r="E38" s="16"/>
      <c r="F38" s="16"/>
      <c r="G38" s="16"/>
      <c r="H38" s="16"/>
      <c r="I38" s="16"/>
      <c r="J38" s="16"/>
      <c r="K38" s="16"/>
      <c r="L38" s="16"/>
      <c r="M38" s="16"/>
    </row>
    <row r="39" spans="1:13" s="1" customFormat="1">
      <c r="B39" s="1" t="s">
        <v>293</v>
      </c>
      <c r="E39" s="11">
        <v>215099</v>
      </c>
      <c r="F39" s="11">
        <v>182534</v>
      </c>
      <c r="G39" s="11">
        <v>166735</v>
      </c>
      <c r="H39" s="11">
        <v>172148</v>
      </c>
      <c r="I39" s="11">
        <v>165468</v>
      </c>
      <c r="J39" s="11">
        <v>165337</v>
      </c>
      <c r="K39" s="11">
        <v>176779</v>
      </c>
      <c r="L39" s="11">
        <v>180500</v>
      </c>
      <c r="M39" s="11">
        <v>164316</v>
      </c>
    </row>
    <row r="40" spans="1:13" s="1" customFormat="1">
      <c r="C40" s="1" t="s">
        <v>24</v>
      </c>
      <c r="E40" s="16">
        <v>16153</v>
      </c>
      <c r="F40" s="16">
        <v>17660</v>
      </c>
      <c r="G40" s="16">
        <v>18963</v>
      </c>
      <c r="H40" s="16">
        <v>19980</v>
      </c>
      <c r="I40" s="16">
        <v>20821</v>
      </c>
      <c r="J40" s="16">
        <v>21852</v>
      </c>
      <c r="K40" s="16">
        <v>22856</v>
      </c>
      <c r="L40" s="16">
        <v>23972</v>
      </c>
      <c r="M40" s="16">
        <v>24742</v>
      </c>
    </row>
    <row r="41" spans="1:13" s="1" customFormat="1">
      <c r="C41" s="1" t="s">
        <v>35</v>
      </c>
      <c r="E41" s="16">
        <v>16688</v>
      </c>
      <c r="F41" s="16">
        <v>16450</v>
      </c>
      <c r="G41" s="16">
        <v>16792</v>
      </c>
      <c r="H41" s="16">
        <v>17101</v>
      </c>
      <c r="I41" s="16">
        <v>16850</v>
      </c>
      <c r="J41" s="16">
        <v>16785</v>
      </c>
      <c r="K41" s="16">
        <v>17225</v>
      </c>
      <c r="L41" s="16">
        <v>17369</v>
      </c>
      <c r="M41" s="16">
        <v>18897</v>
      </c>
    </row>
    <row r="42" spans="1:13" s="1" customFormat="1">
      <c r="C42" s="1" t="s">
        <v>25</v>
      </c>
      <c r="E42" s="15">
        <v>0</v>
      </c>
      <c r="F42" s="15">
        <v>0</v>
      </c>
      <c r="G42" s="15">
        <v>0</v>
      </c>
      <c r="H42" s="15">
        <v>0</v>
      </c>
      <c r="I42" s="15">
        <v>0</v>
      </c>
      <c r="J42" s="15">
        <v>0</v>
      </c>
      <c r="K42" s="15">
        <v>0</v>
      </c>
      <c r="L42" s="15">
        <v>0</v>
      </c>
      <c r="M42" s="15">
        <v>0</v>
      </c>
    </row>
    <row r="43" spans="1:13" s="1" customFormat="1">
      <c r="B43" s="1" t="s">
        <v>302</v>
      </c>
      <c r="E43" s="22">
        <v>247940</v>
      </c>
      <c r="F43" s="22">
        <v>216644</v>
      </c>
      <c r="G43" s="22">
        <v>202490</v>
      </c>
      <c r="H43" s="22">
        <v>209229</v>
      </c>
      <c r="I43" s="22">
        <v>203139</v>
      </c>
      <c r="J43" s="22">
        <v>203974</v>
      </c>
      <c r="K43" s="22">
        <v>216860</v>
      </c>
      <c r="L43" s="22">
        <v>221841</v>
      </c>
      <c r="M43" s="22">
        <v>207955</v>
      </c>
    </row>
    <row r="44" spans="1:13" s="1" customFormat="1">
      <c r="E44" s="16"/>
      <c r="F44" s="16"/>
      <c r="G44" s="16"/>
      <c r="H44" s="16"/>
      <c r="I44" s="16"/>
      <c r="J44" s="16"/>
      <c r="K44" s="16"/>
      <c r="L44" s="16"/>
      <c r="M44" s="16"/>
    </row>
    <row r="45" spans="1:13" s="1" customFormat="1">
      <c r="C45" s="1" t="s">
        <v>27</v>
      </c>
      <c r="E45" s="16">
        <v>-39318</v>
      </c>
      <c r="F45" s="16">
        <v>-44456</v>
      </c>
      <c r="G45" s="16">
        <v>-31289</v>
      </c>
      <c r="H45" s="16">
        <v>-25598</v>
      </c>
      <c r="I45" s="16">
        <v>-22170</v>
      </c>
      <c r="J45" s="16">
        <v>-33314</v>
      </c>
      <c r="K45" s="16">
        <v>-26510</v>
      </c>
      <c r="L45" s="16">
        <v>-30132</v>
      </c>
      <c r="M45" s="16">
        <v>-26690</v>
      </c>
    </row>
    <row r="46" spans="1:13" s="1" customFormat="1">
      <c r="C46" s="1" t="s">
        <v>28</v>
      </c>
      <c r="E46" s="16">
        <v>0</v>
      </c>
      <c r="F46" s="16">
        <v>0</v>
      </c>
      <c r="G46" s="16">
        <v>0</v>
      </c>
      <c r="H46" s="16">
        <v>0</v>
      </c>
      <c r="I46" s="16">
        <v>0</v>
      </c>
      <c r="J46" s="16">
        <v>0</v>
      </c>
      <c r="K46" s="16">
        <v>0</v>
      </c>
      <c r="L46" s="16">
        <v>0</v>
      </c>
      <c r="M46" s="16">
        <v>0</v>
      </c>
    </row>
    <row r="47" spans="1:13" s="1" customFormat="1" ht="13.5" thickBot="1">
      <c r="B47" s="1" t="s">
        <v>303</v>
      </c>
      <c r="E47" s="28">
        <v>208622</v>
      </c>
      <c r="F47" s="28">
        <v>172188</v>
      </c>
      <c r="G47" s="28">
        <v>171201</v>
      </c>
      <c r="H47" s="28">
        <v>183631</v>
      </c>
      <c r="I47" s="28">
        <v>180969</v>
      </c>
      <c r="J47" s="28">
        <v>170660</v>
      </c>
      <c r="K47" s="28">
        <v>190350</v>
      </c>
      <c r="L47" s="28">
        <v>191709</v>
      </c>
      <c r="M47" s="28">
        <v>181265</v>
      </c>
    </row>
    <row r="48" spans="1:13">
      <c r="A48" s="4"/>
      <c r="B48" s="2"/>
      <c r="C48" s="2"/>
      <c r="D48" s="2"/>
      <c r="E48" s="23"/>
      <c r="F48" s="23"/>
      <c r="G48" s="23"/>
      <c r="H48" s="23"/>
      <c r="I48" s="23"/>
      <c r="J48" s="23"/>
      <c r="K48" s="23"/>
      <c r="L48" s="23"/>
      <c r="M48" s="23"/>
    </row>
    <row r="49" spans="1:14" ht="15">
      <c r="A49" s="8" t="s">
        <v>86</v>
      </c>
      <c r="B49" s="2"/>
      <c r="C49" s="2"/>
      <c r="D49" s="2"/>
      <c r="E49" s="23"/>
      <c r="F49" s="23"/>
      <c r="G49" s="23"/>
      <c r="H49" s="23"/>
      <c r="I49" s="23"/>
      <c r="J49" s="23"/>
      <c r="K49" s="23"/>
      <c r="L49" s="23"/>
      <c r="M49" s="23"/>
    </row>
    <row r="50" spans="1:14">
      <c r="A50" s="2"/>
      <c r="B50" s="1" t="s">
        <v>35</v>
      </c>
      <c r="C50" s="2"/>
      <c r="D50" s="2"/>
      <c r="E50" s="16"/>
      <c r="F50" s="16"/>
      <c r="G50" s="16"/>
      <c r="H50" s="16"/>
      <c r="I50" s="16"/>
      <c r="J50" s="16"/>
      <c r="K50" s="16"/>
      <c r="L50" s="16"/>
      <c r="M50" s="16"/>
    </row>
    <row r="51" spans="1:14">
      <c r="A51" s="2"/>
      <c r="B51" s="2"/>
      <c r="C51" s="1" t="s">
        <v>34</v>
      </c>
      <c r="D51"/>
      <c r="E51" s="11">
        <v>4900</v>
      </c>
      <c r="F51" s="11">
        <v>4715</v>
      </c>
      <c r="G51" s="11">
        <v>4643</v>
      </c>
      <c r="H51" s="11">
        <v>5034</v>
      </c>
      <c r="I51" s="11">
        <v>4716</v>
      </c>
      <c r="J51" s="11">
        <v>4732.0659999999998</v>
      </c>
      <c r="K51" s="11">
        <v>4634</v>
      </c>
      <c r="L51" s="11">
        <v>4542</v>
      </c>
      <c r="M51" s="11">
        <v>4699</v>
      </c>
      <c r="N51" s="21"/>
    </row>
    <row r="52" spans="1:14">
      <c r="A52" s="2"/>
      <c r="B52" s="2"/>
      <c r="C52" s="1" t="s">
        <v>32</v>
      </c>
      <c r="D52" s="2"/>
      <c r="E52" s="11">
        <v>11788</v>
      </c>
      <c r="F52" s="11">
        <v>11735</v>
      </c>
      <c r="G52" s="11">
        <v>12149</v>
      </c>
      <c r="H52" s="11">
        <v>12067</v>
      </c>
      <c r="I52" s="11">
        <v>12134</v>
      </c>
      <c r="J52" s="11">
        <v>12052.934000000001</v>
      </c>
      <c r="K52" s="11">
        <v>12591</v>
      </c>
      <c r="L52" s="11">
        <v>12827</v>
      </c>
      <c r="M52" s="11">
        <v>14198</v>
      </c>
    </row>
    <row r="53" spans="1:14">
      <c r="A53" s="2"/>
      <c r="B53" s="2"/>
      <c r="C53" s="1" t="s">
        <v>11</v>
      </c>
      <c r="D53" s="2"/>
      <c r="E53" s="26">
        <v>16688</v>
      </c>
      <c r="F53" s="26">
        <v>16450</v>
      </c>
      <c r="G53" s="26">
        <v>16792</v>
      </c>
      <c r="H53" s="26">
        <v>17101</v>
      </c>
      <c r="I53" s="26">
        <v>16850</v>
      </c>
      <c r="J53" s="26">
        <v>16785</v>
      </c>
      <c r="K53" s="26">
        <v>17225</v>
      </c>
      <c r="L53" s="26">
        <v>17369</v>
      </c>
      <c r="M53" s="26">
        <v>18897</v>
      </c>
    </row>
    <row r="54" spans="1:14">
      <c r="A54" s="2"/>
      <c r="B54" s="2"/>
      <c r="C54" s="1"/>
      <c r="D54" s="2"/>
      <c r="E54" s="73"/>
      <c r="F54" s="73"/>
      <c r="G54" s="73"/>
      <c r="H54" s="73"/>
      <c r="I54" s="73"/>
      <c r="J54" s="73"/>
      <c r="K54" s="73"/>
      <c r="L54" s="73"/>
      <c r="M54" s="73"/>
    </row>
    <row r="55" spans="1:14">
      <c r="A55" s="2"/>
      <c r="B55" s="16" t="s">
        <v>85</v>
      </c>
      <c r="C55" s="1"/>
      <c r="D55" s="2"/>
      <c r="E55" s="73"/>
      <c r="F55" s="73"/>
      <c r="G55" s="73"/>
      <c r="H55" s="73"/>
      <c r="I55" s="73"/>
      <c r="J55" s="73"/>
      <c r="K55" s="73"/>
      <c r="L55" s="73"/>
      <c r="M55" s="73"/>
    </row>
    <row r="56" spans="1:14">
      <c r="A56" s="2"/>
      <c r="B56" s="2"/>
      <c r="C56" s="1" t="s">
        <v>13</v>
      </c>
      <c r="D56" s="2"/>
      <c r="E56" s="11">
        <v>21718</v>
      </c>
      <c r="F56" s="11">
        <v>21338</v>
      </c>
      <c r="G56" s="11">
        <v>21565</v>
      </c>
      <c r="H56" s="11">
        <v>21707</v>
      </c>
      <c r="I56" s="11">
        <v>21718</v>
      </c>
      <c r="J56" s="11">
        <v>21339</v>
      </c>
      <c r="K56" s="11">
        <v>22848</v>
      </c>
      <c r="L56" s="11">
        <v>25092</v>
      </c>
      <c r="M56" s="11">
        <v>25100</v>
      </c>
    </row>
    <row r="57" spans="1:14">
      <c r="A57" s="2"/>
      <c r="B57" s="2"/>
      <c r="C57" s="1" t="s">
        <v>87</v>
      </c>
      <c r="D57" s="2"/>
      <c r="E57" s="11">
        <v>872</v>
      </c>
      <c r="F57" s="11">
        <v>799</v>
      </c>
      <c r="G57" s="11">
        <v>789</v>
      </c>
      <c r="H57" s="11">
        <v>836</v>
      </c>
      <c r="I57" s="11">
        <v>901</v>
      </c>
      <c r="J57" s="11">
        <v>910</v>
      </c>
      <c r="K57" s="11">
        <v>1152</v>
      </c>
      <c r="L57" s="11">
        <v>873</v>
      </c>
      <c r="M57" s="11">
        <v>896</v>
      </c>
    </row>
    <row r="58" spans="1:14">
      <c r="A58" s="2"/>
      <c r="B58" s="2"/>
      <c r="C58" s="1"/>
      <c r="D58" s="2"/>
      <c r="E58" s="26">
        <v>22590</v>
      </c>
      <c r="F58" s="26">
        <v>22137</v>
      </c>
      <c r="G58" s="26">
        <v>22354</v>
      </c>
      <c r="H58" s="26">
        <v>22543</v>
      </c>
      <c r="I58" s="26">
        <v>22619</v>
      </c>
      <c r="J58" s="26">
        <v>22249</v>
      </c>
      <c r="K58" s="26">
        <v>24000</v>
      </c>
      <c r="L58" s="26">
        <v>25965</v>
      </c>
      <c r="M58" s="26">
        <v>25996</v>
      </c>
    </row>
    <row r="59" spans="1:14">
      <c r="A59" s="2"/>
      <c r="B59" s="2"/>
      <c r="C59" s="1"/>
      <c r="D59" s="2"/>
      <c r="E59" s="73"/>
      <c r="F59" s="73"/>
      <c r="G59" s="73"/>
      <c r="H59" s="73"/>
      <c r="I59" s="73"/>
      <c r="J59" s="73"/>
      <c r="K59" s="73"/>
      <c r="L59" s="73"/>
      <c r="M59" s="73"/>
    </row>
    <row r="60" spans="1:14" s="25" customFormat="1">
      <c r="B60" s="2" t="s">
        <v>90</v>
      </c>
      <c r="C60" s="1"/>
      <c r="D60" s="2"/>
      <c r="E60" s="11"/>
      <c r="F60" s="11"/>
      <c r="G60" s="11"/>
      <c r="H60" s="11"/>
      <c r="I60" s="11"/>
      <c r="J60" s="11"/>
      <c r="K60" s="11"/>
      <c r="L60" s="11"/>
      <c r="M60" s="11"/>
    </row>
    <row r="61" spans="1:14">
      <c r="C61" s="5" t="s">
        <v>13</v>
      </c>
      <c r="E61" s="139">
        <v>1700</v>
      </c>
      <c r="F61" s="139">
        <v>1700</v>
      </c>
      <c r="G61" s="139">
        <v>1700</v>
      </c>
      <c r="H61" s="139">
        <v>1700</v>
      </c>
      <c r="I61" s="139">
        <v>1700</v>
      </c>
      <c r="J61" s="139">
        <v>1700</v>
      </c>
      <c r="K61" s="120">
        <v>1950</v>
      </c>
      <c r="L61" s="120">
        <v>1950</v>
      </c>
      <c r="M61" s="120">
        <v>1950</v>
      </c>
    </row>
    <row r="62" spans="1:14">
      <c r="B62"/>
      <c r="C62" s="5" t="s">
        <v>91</v>
      </c>
      <c r="D62"/>
      <c r="E62" s="139">
        <v>93.8</v>
      </c>
      <c r="F62" s="139">
        <v>89.2</v>
      </c>
      <c r="G62" s="139">
        <v>92.5</v>
      </c>
      <c r="H62" s="139">
        <v>93</v>
      </c>
      <c r="I62" s="139">
        <v>94.9</v>
      </c>
      <c r="J62" s="139">
        <v>92</v>
      </c>
      <c r="K62" s="120">
        <v>90.7</v>
      </c>
      <c r="L62" s="120">
        <v>90.2</v>
      </c>
      <c r="M62" s="120">
        <v>89.4</v>
      </c>
    </row>
    <row r="63" spans="1:14">
      <c r="B63" s="16"/>
      <c r="E63" s="5"/>
      <c r="F63" s="5"/>
      <c r="G63" s="5"/>
      <c r="H63" s="5"/>
      <c r="I63" s="5"/>
      <c r="J63" s="5"/>
      <c r="K63" s="1"/>
      <c r="L63" s="1"/>
      <c r="M63" s="1"/>
    </row>
    <row r="66" spans="5:13">
      <c r="E66" s="23"/>
      <c r="F66" s="23"/>
      <c r="G66" s="23"/>
      <c r="H66" s="23"/>
      <c r="I66" s="23"/>
      <c r="J66" s="23"/>
      <c r="K66" s="23"/>
      <c r="L66" s="23"/>
      <c r="M66" s="23"/>
    </row>
    <row r="67" spans="5:13">
      <c r="E67" s="36"/>
      <c r="F67" s="36"/>
      <c r="G67" s="36"/>
      <c r="H67" s="36"/>
      <c r="I67" s="36"/>
      <c r="J67" s="36"/>
      <c r="K67" s="36"/>
      <c r="L67" s="36"/>
      <c r="M67" s="36"/>
    </row>
    <row r="68" spans="5:13">
      <c r="E68" s="36"/>
      <c r="F68" s="36"/>
      <c r="G68" s="36"/>
      <c r="H68" s="36"/>
      <c r="I68" s="36"/>
      <c r="J68" s="36"/>
      <c r="K68" s="36"/>
      <c r="L68" s="36"/>
      <c r="M68" s="36"/>
    </row>
    <row r="69" spans="5:13">
      <c r="E69" s="23"/>
      <c r="F69" s="23"/>
      <c r="G69" s="23"/>
      <c r="H69" s="23"/>
      <c r="I69" s="23"/>
      <c r="J69" s="23"/>
      <c r="K69" s="23"/>
      <c r="L69" s="23"/>
      <c r="M69" s="23"/>
    </row>
    <row r="70" spans="5:13">
      <c r="E70" s="23"/>
      <c r="F70" s="23"/>
      <c r="G70" s="23"/>
      <c r="H70" s="23"/>
      <c r="I70" s="23"/>
      <c r="J70" s="23"/>
      <c r="K70" s="23"/>
      <c r="L70" s="23"/>
      <c r="M70" s="23"/>
    </row>
    <row r="89" ht="3.75" customHeight="1"/>
  </sheetData>
  <pageMargins left="0.2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E4DE6-A4D1-460D-A077-9518ADF277FB}">
  <dimension ref="A1:N59"/>
  <sheetViews>
    <sheetView showGridLines="0" workbookViewId="0"/>
  </sheetViews>
  <sheetFormatPr defaultColWidth="9.140625" defaultRowHeight="12.75"/>
  <cols>
    <col min="1" max="1" width="2.85546875" style="1" customWidth="1"/>
    <col min="2" max="2" width="3.28515625" style="1" customWidth="1"/>
    <col min="3" max="3" width="46.5703125" style="1" customWidth="1"/>
    <col min="4" max="12" width="12" style="1" bestFit="1" customWidth="1"/>
    <col min="13" max="16384" width="9.140625" style="1"/>
  </cols>
  <sheetData>
    <row r="1" spans="1:14">
      <c r="D1" s="59"/>
      <c r="E1" s="59"/>
      <c r="F1" s="59"/>
      <c r="G1" s="59"/>
      <c r="H1" s="59"/>
      <c r="I1" s="59"/>
      <c r="J1" s="59"/>
      <c r="K1" s="59"/>
      <c r="L1" s="59"/>
    </row>
    <row r="2" spans="1:14" ht="18">
      <c r="A2" s="27" t="s">
        <v>192</v>
      </c>
      <c r="D2" s="59"/>
      <c r="E2" s="59"/>
      <c r="F2" s="59"/>
      <c r="G2" s="59"/>
      <c r="H2" s="59"/>
      <c r="I2" s="59"/>
      <c r="J2" s="59"/>
      <c r="K2" s="59"/>
      <c r="L2" s="59"/>
    </row>
    <row r="3" spans="1:14">
      <c r="D3" s="59"/>
      <c r="E3" s="59"/>
      <c r="F3" s="59"/>
      <c r="G3" s="59"/>
      <c r="H3" s="59"/>
      <c r="I3" s="59"/>
      <c r="J3" s="59"/>
      <c r="K3" s="59"/>
      <c r="L3" s="59"/>
    </row>
    <row r="4" spans="1:14">
      <c r="C4" s="7" t="s">
        <v>20</v>
      </c>
      <c r="D4" s="30">
        <v>2021</v>
      </c>
      <c r="E4" s="30">
        <v>2022</v>
      </c>
      <c r="F4" s="30">
        <v>2022</v>
      </c>
      <c r="G4" s="30">
        <v>2022</v>
      </c>
      <c r="H4" s="30">
        <v>2022</v>
      </c>
      <c r="I4" s="108">
        <v>2023</v>
      </c>
      <c r="J4" s="108">
        <v>2023</v>
      </c>
      <c r="K4" s="108">
        <v>2023</v>
      </c>
      <c r="L4" s="108">
        <v>2023</v>
      </c>
    </row>
    <row r="5" spans="1:14">
      <c r="C5" s="7" t="s">
        <v>21</v>
      </c>
      <c r="D5" s="31">
        <v>4</v>
      </c>
      <c r="E5" s="31">
        <v>1</v>
      </c>
      <c r="F5" s="31">
        <v>2</v>
      </c>
      <c r="G5" s="31">
        <v>3</v>
      </c>
      <c r="H5" s="31">
        <v>4</v>
      </c>
      <c r="I5" s="109">
        <v>1</v>
      </c>
      <c r="J5" s="109">
        <v>2</v>
      </c>
      <c r="K5" s="109">
        <v>3</v>
      </c>
      <c r="L5" s="109">
        <v>4</v>
      </c>
    </row>
    <row r="6" spans="1:14">
      <c r="A6" s="1" t="s">
        <v>286</v>
      </c>
    </row>
    <row r="7" spans="1:14">
      <c r="B7" s="1" t="s">
        <v>287</v>
      </c>
      <c r="D7" s="16">
        <v>1761</v>
      </c>
      <c r="E7" s="16">
        <v>1752</v>
      </c>
      <c r="F7" s="16">
        <v>1758</v>
      </c>
      <c r="G7" s="16">
        <v>1756</v>
      </c>
      <c r="H7" s="16">
        <v>1741</v>
      </c>
      <c r="I7" s="16">
        <v>1754</v>
      </c>
      <c r="J7" s="18">
        <v>1776</v>
      </c>
      <c r="K7" s="18">
        <v>1753</v>
      </c>
      <c r="L7" s="18">
        <v>1700</v>
      </c>
    </row>
    <row r="8" spans="1:14">
      <c r="B8" t="s">
        <v>288</v>
      </c>
      <c r="D8" s="15">
        <v>380</v>
      </c>
      <c r="E8" s="15">
        <v>372</v>
      </c>
      <c r="F8" s="15">
        <v>389</v>
      </c>
      <c r="G8" s="15">
        <v>369</v>
      </c>
      <c r="H8" s="15">
        <v>333</v>
      </c>
      <c r="I8" s="15">
        <v>318</v>
      </c>
      <c r="J8" s="15">
        <v>304</v>
      </c>
      <c r="K8" s="15">
        <v>279</v>
      </c>
      <c r="L8" s="15">
        <v>251</v>
      </c>
    </row>
    <row r="9" spans="1:14">
      <c r="B9" t="s">
        <v>289</v>
      </c>
      <c r="D9" s="16">
        <v>2141</v>
      </c>
      <c r="E9" s="16">
        <v>2124</v>
      </c>
      <c r="F9" s="16">
        <v>2147</v>
      </c>
      <c r="G9" s="16">
        <v>2125</v>
      </c>
      <c r="H9" s="16">
        <v>2074</v>
      </c>
      <c r="I9" s="16">
        <v>2072</v>
      </c>
      <c r="J9" s="16">
        <v>2080</v>
      </c>
      <c r="K9" s="16">
        <v>2032</v>
      </c>
      <c r="L9" s="16">
        <v>1951</v>
      </c>
    </row>
    <row r="10" spans="1:14">
      <c r="B10" t="s">
        <v>193</v>
      </c>
      <c r="D10" s="15">
        <v>1137</v>
      </c>
      <c r="E10" s="15">
        <v>1164</v>
      </c>
      <c r="F10" s="15">
        <v>1151</v>
      </c>
      <c r="G10" s="15">
        <v>1161</v>
      </c>
      <c r="H10" s="15">
        <v>1161</v>
      </c>
      <c r="I10" s="15">
        <v>1162</v>
      </c>
      <c r="J10" s="15">
        <v>1163</v>
      </c>
      <c r="K10" s="15">
        <v>1199</v>
      </c>
      <c r="L10" s="15">
        <v>1188</v>
      </c>
    </row>
    <row r="11" spans="1:14">
      <c r="D11" s="16">
        <v>3278</v>
      </c>
      <c r="E11" s="16">
        <v>3288</v>
      </c>
      <c r="F11" s="16">
        <v>3298</v>
      </c>
      <c r="G11" s="16">
        <v>3286</v>
      </c>
      <c r="H11" s="16">
        <v>3235</v>
      </c>
      <c r="I11" s="16">
        <v>3234</v>
      </c>
      <c r="J11" s="16">
        <v>3243</v>
      </c>
      <c r="K11" s="16">
        <v>3231</v>
      </c>
      <c r="L11" s="16">
        <v>3139</v>
      </c>
    </row>
    <row r="12" spans="1:14">
      <c r="D12" s="23"/>
      <c r="E12" s="23"/>
      <c r="F12" s="23"/>
      <c r="G12" s="23"/>
      <c r="H12" s="23"/>
      <c r="I12" s="23"/>
      <c r="J12" s="23"/>
      <c r="K12" s="23"/>
      <c r="L12" s="23"/>
    </row>
    <row r="13" spans="1:14">
      <c r="A13" s="1" t="s">
        <v>194</v>
      </c>
      <c r="C13" s="48"/>
      <c r="D13" s="16"/>
      <c r="E13" s="16"/>
      <c r="F13" s="16"/>
      <c r="G13" s="16"/>
      <c r="H13" s="16"/>
      <c r="I13" s="16"/>
      <c r="J13" s="16"/>
      <c r="K13" s="16"/>
      <c r="L13" s="16"/>
    </row>
    <row r="14" spans="1:14">
      <c r="B14" s="1" t="s">
        <v>179</v>
      </c>
      <c r="D14" s="52">
        <v>3437</v>
      </c>
      <c r="E14" s="52">
        <v>4000</v>
      </c>
      <c r="F14" s="52">
        <v>3068</v>
      </c>
      <c r="G14" s="52">
        <v>2773</v>
      </c>
      <c r="H14" s="52">
        <v>3031</v>
      </c>
      <c r="I14" s="52">
        <v>3663</v>
      </c>
      <c r="J14" s="52">
        <v>2795</v>
      </c>
      <c r="K14" s="52">
        <v>3103</v>
      </c>
      <c r="L14" s="52">
        <v>3089</v>
      </c>
      <c r="M14" s="17"/>
      <c r="N14" s="17"/>
    </row>
    <row r="15" spans="1:14">
      <c r="B15" s="1" t="s">
        <v>180</v>
      </c>
      <c r="D15" s="53">
        <v>2452</v>
      </c>
      <c r="E15" s="53">
        <v>2534</v>
      </c>
      <c r="F15" s="53">
        <v>2679</v>
      </c>
      <c r="G15" s="53">
        <v>2367</v>
      </c>
      <c r="H15" s="53">
        <v>2602</v>
      </c>
      <c r="I15" s="53">
        <v>3159</v>
      </c>
      <c r="J15" s="53">
        <v>3219</v>
      </c>
      <c r="K15" s="53">
        <v>3120</v>
      </c>
      <c r="L15" s="53">
        <v>3317</v>
      </c>
    </row>
    <row r="16" spans="1:14">
      <c r="B16" s="1" t="s">
        <v>109</v>
      </c>
      <c r="D16" s="52">
        <v>985</v>
      </c>
      <c r="E16" s="52">
        <v>1466</v>
      </c>
      <c r="F16" s="52">
        <v>389</v>
      </c>
      <c r="G16" s="52">
        <v>406</v>
      </c>
      <c r="H16" s="52">
        <v>429</v>
      </c>
      <c r="I16" s="52">
        <v>504</v>
      </c>
      <c r="J16" s="52">
        <v>-424</v>
      </c>
      <c r="K16" s="52">
        <v>-17</v>
      </c>
      <c r="L16" s="52">
        <v>-228</v>
      </c>
    </row>
    <row r="17" spans="1:14">
      <c r="B17" s="1" t="s">
        <v>244</v>
      </c>
      <c r="D17" s="52">
        <v>4614</v>
      </c>
      <c r="E17" s="52">
        <v>-4742</v>
      </c>
      <c r="F17" s="52">
        <v>-11196</v>
      </c>
      <c r="G17" s="52">
        <v>-851</v>
      </c>
      <c r="H17" s="52">
        <v>5358</v>
      </c>
      <c r="I17" s="52">
        <v>4553</v>
      </c>
      <c r="J17" s="52">
        <v>1365</v>
      </c>
      <c r="K17" s="52">
        <v>-2593</v>
      </c>
      <c r="L17" s="52">
        <v>7247</v>
      </c>
    </row>
    <row r="18" spans="1:14">
      <c r="B18" s="1" t="s">
        <v>182</v>
      </c>
      <c r="D18" s="52">
        <v>119557</v>
      </c>
      <c r="E18" s="52">
        <v>116281</v>
      </c>
      <c r="F18" s="52">
        <v>105474</v>
      </c>
      <c r="G18" s="52">
        <v>105029</v>
      </c>
      <c r="H18" s="52">
        <v>110816</v>
      </c>
      <c r="I18" s="52">
        <v>115873</v>
      </c>
      <c r="J18" s="52">
        <v>116814</v>
      </c>
      <c r="K18" s="52">
        <v>114204</v>
      </c>
      <c r="L18" s="52">
        <v>121223</v>
      </c>
      <c r="M18" s="17"/>
      <c r="N18" s="17"/>
    </row>
    <row r="19" spans="1:14">
      <c r="B19" s="1" t="s">
        <v>183</v>
      </c>
      <c r="D19" s="52">
        <v>117379</v>
      </c>
      <c r="E19" s="52">
        <v>116300</v>
      </c>
      <c r="F19" s="52">
        <v>110700</v>
      </c>
      <c r="G19" s="52">
        <v>108549</v>
      </c>
      <c r="H19" s="52">
        <v>109638</v>
      </c>
      <c r="I19" s="52">
        <v>114650</v>
      </c>
      <c r="J19" s="52">
        <v>116057</v>
      </c>
      <c r="K19" s="52">
        <v>116921</v>
      </c>
      <c r="L19" s="52">
        <v>117090</v>
      </c>
      <c r="M19" s="17"/>
      <c r="N19" s="17"/>
    </row>
    <row r="20" spans="1:14">
      <c r="B20" s="1" t="s">
        <v>307</v>
      </c>
      <c r="D20" s="52">
        <v>116584</v>
      </c>
      <c r="E20" s="52">
        <v>116770</v>
      </c>
      <c r="F20" s="52">
        <v>111201</v>
      </c>
      <c r="G20" s="52">
        <v>108083</v>
      </c>
      <c r="H20" s="52">
        <v>109985</v>
      </c>
      <c r="I20" s="52">
        <v>114568</v>
      </c>
      <c r="J20" s="52">
        <v>116155</v>
      </c>
      <c r="K20" s="52">
        <v>117235</v>
      </c>
      <c r="L20" s="52">
        <v>116572</v>
      </c>
      <c r="M20" s="17"/>
      <c r="N20" s="17"/>
    </row>
    <row r="21" spans="1:14">
      <c r="D21" s="52"/>
      <c r="E21" s="52"/>
      <c r="F21" s="52"/>
      <c r="G21" s="52"/>
      <c r="H21" s="52"/>
      <c r="I21" s="52"/>
      <c r="J21" s="52"/>
      <c r="K21" s="52"/>
      <c r="L21" s="52"/>
    </row>
    <row r="22" spans="1:14">
      <c r="A22" s="1" t="s">
        <v>195</v>
      </c>
      <c r="D22" s="52"/>
      <c r="E22" s="52"/>
      <c r="F22" s="52"/>
      <c r="G22" s="52"/>
      <c r="H22" s="52"/>
      <c r="I22" s="52"/>
      <c r="J22" s="52"/>
      <c r="K22" s="52"/>
      <c r="L22" s="52"/>
    </row>
    <row r="23" spans="1:14">
      <c r="B23" s="1" t="s">
        <v>185</v>
      </c>
      <c r="D23" s="52">
        <v>2959</v>
      </c>
      <c r="E23" s="52">
        <v>3902</v>
      </c>
      <c r="F23" s="52">
        <v>2590</v>
      </c>
      <c r="G23" s="52">
        <v>1970</v>
      </c>
      <c r="H23" s="52">
        <v>2125</v>
      </c>
      <c r="I23" s="52">
        <v>3021</v>
      </c>
      <c r="J23" s="52">
        <v>2581</v>
      </c>
      <c r="K23" s="52">
        <v>2687</v>
      </c>
      <c r="L23" s="52">
        <v>2628</v>
      </c>
      <c r="M23" s="17"/>
    </row>
    <row r="24" spans="1:14">
      <c r="B24" s="1" t="s">
        <v>186</v>
      </c>
      <c r="D24" s="53">
        <v>2502</v>
      </c>
      <c r="E24" s="53">
        <v>2638</v>
      </c>
      <c r="F24" s="53">
        <v>2689</v>
      </c>
      <c r="G24" s="53">
        <v>2374</v>
      </c>
      <c r="H24" s="53">
        <v>2843</v>
      </c>
      <c r="I24" s="53">
        <v>3294</v>
      </c>
      <c r="J24" s="53">
        <v>3090</v>
      </c>
      <c r="K24" s="53">
        <v>3107</v>
      </c>
      <c r="L24" s="53">
        <v>3680</v>
      </c>
    </row>
    <row r="25" spans="1:14" ht="15.75" customHeight="1">
      <c r="B25" s="1" t="s">
        <v>187</v>
      </c>
      <c r="D25" s="52">
        <v>457</v>
      </c>
      <c r="E25" s="52">
        <v>1264</v>
      </c>
      <c r="F25" s="52">
        <v>-99</v>
      </c>
      <c r="G25" s="52">
        <v>-404</v>
      </c>
      <c r="H25" s="52">
        <v>-718</v>
      </c>
      <c r="I25" s="52">
        <v>-273</v>
      </c>
      <c r="J25" s="52">
        <v>-509</v>
      </c>
      <c r="K25" s="52">
        <v>-420</v>
      </c>
      <c r="L25" s="52">
        <v>-1052</v>
      </c>
    </row>
    <row r="26" spans="1:14" ht="15.75" customHeight="1">
      <c r="B26" s="1" t="s">
        <v>244</v>
      </c>
      <c r="D26" s="52">
        <v>3533</v>
      </c>
      <c r="E26" s="52">
        <v>-4618</v>
      </c>
      <c r="F26" s="52">
        <v>-10485</v>
      </c>
      <c r="G26" s="52">
        <v>-739</v>
      </c>
      <c r="H26" s="52">
        <v>4533</v>
      </c>
      <c r="I26" s="52">
        <v>5067</v>
      </c>
      <c r="J26" s="52">
        <v>1201</v>
      </c>
      <c r="K26" s="52">
        <v>-2396</v>
      </c>
      <c r="L26" s="52">
        <v>6742</v>
      </c>
    </row>
    <row r="27" spans="1:14">
      <c r="B27" s="1" t="s">
        <v>188</v>
      </c>
      <c r="D27" s="52">
        <v>110541</v>
      </c>
      <c r="E27" s="52">
        <v>107187</v>
      </c>
      <c r="F27" s="52">
        <v>96603</v>
      </c>
      <c r="G27" s="52">
        <v>95460</v>
      </c>
      <c r="H27" s="52">
        <v>99275</v>
      </c>
      <c r="I27" s="52">
        <v>104069</v>
      </c>
      <c r="J27" s="52">
        <v>104761</v>
      </c>
      <c r="K27" s="52">
        <v>101945</v>
      </c>
      <c r="L27" s="52">
        <v>107635</v>
      </c>
    </row>
    <row r="28" spans="1:14">
      <c r="B28" s="1" t="s">
        <v>189</v>
      </c>
      <c r="D28" s="52">
        <v>109521</v>
      </c>
      <c r="E28" s="52">
        <v>107410</v>
      </c>
      <c r="F28" s="52">
        <v>101810</v>
      </c>
      <c r="G28" s="52">
        <v>99128</v>
      </c>
      <c r="H28" s="52">
        <v>99208</v>
      </c>
      <c r="I28" s="52">
        <v>103321</v>
      </c>
      <c r="J28" s="52">
        <v>104221</v>
      </c>
      <c r="K28" s="52">
        <v>104726</v>
      </c>
      <c r="L28" s="52">
        <v>104198</v>
      </c>
    </row>
    <row r="29" spans="1:14">
      <c r="B29" s="1" t="s">
        <v>190</v>
      </c>
      <c r="D29" s="158">
        <v>0.92458827170303703</v>
      </c>
      <c r="E29" s="158">
        <v>0.92179289823788924</v>
      </c>
      <c r="F29" s="158">
        <v>0.91589396438932813</v>
      </c>
      <c r="G29" s="158">
        <v>0.90889182987555817</v>
      </c>
      <c r="H29" s="158">
        <v>0.89600000000000002</v>
      </c>
      <c r="I29" s="158">
        <v>0.89812984905888338</v>
      </c>
      <c r="J29" s="158">
        <v>0.89681887444998032</v>
      </c>
      <c r="K29" s="158">
        <v>0.89265699975482471</v>
      </c>
      <c r="L29" s="158">
        <v>0.88790906016185045</v>
      </c>
    </row>
    <row r="30" spans="1:14">
      <c r="D30" s="131"/>
      <c r="E30" s="131"/>
      <c r="F30" s="131"/>
      <c r="G30" s="131"/>
      <c r="H30" s="131"/>
      <c r="I30" s="131"/>
      <c r="J30" s="131"/>
      <c r="K30" s="131"/>
      <c r="L30" s="131"/>
    </row>
    <row r="31" spans="1:14">
      <c r="A31" s="1" t="s">
        <v>196</v>
      </c>
      <c r="C31" s="48"/>
      <c r="D31" s="16"/>
      <c r="E31" s="16"/>
      <c r="F31" s="16"/>
      <c r="G31" s="16"/>
      <c r="H31" s="16"/>
      <c r="I31" s="16"/>
      <c r="J31" s="16"/>
      <c r="K31" s="16"/>
      <c r="L31" s="16"/>
    </row>
    <row r="32" spans="1:14">
      <c r="B32" s="1" t="s">
        <v>109</v>
      </c>
      <c r="D32" s="124">
        <v>528</v>
      </c>
      <c r="E32" s="124">
        <v>202</v>
      </c>
      <c r="F32" s="124">
        <v>488</v>
      </c>
      <c r="G32" s="124">
        <v>810</v>
      </c>
      <c r="H32" s="124">
        <v>1147</v>
      </c>
      <c r="I32" s="124">
        <v>777</v>
      </c>
      <c r="J32" s="124">
        <v>85</v>
      </c>
      <c r="K32" s="124">
        <v>403</v>
      </c>
      <c r="L32" s="124">
        <v>824</v>
      </c>
    </row>
    <row r="33" spans="1:12">
      <c r="B33" s="1" t="s">
        <v>244</v>
      </c>
      <c r="D33" s="124">
        <v>1081</v>
      </c>
      <c r="E33" s="124">
        <v>-124</v>
      </c>
      <c r="F33" s="124">
        <v>-711</v>
      </c>
      <c r="G33" s="124">
        <v>-112</v>
      </c>
      <c r="H33" s="124">
        <v>825</v>
      </c>
      <c r="I33" s="124">
        <v>-514</v>
      </c>
      <c r="J33" s="124">
        <v>164</v>
      </c>
      <c r="K33" s="124">
        <v>-197</v>
      </c>
      <c r="L33" s="124">
        <v>505</v>
      </c>
    </row>
    <row r="34" spans="1:12">
      <c r="B34" s="1" t="s">
        <v>182</v>
      </c>
      <c r="D34" s="124">
        <v>9016</v>
      </c>
      <c r="E34" s="124">
        <v>9094</v>
      </c>
      <c r="F34" s="124">
        <v>8871</v>
      </c>
      <c r="G34" s="124">
        <v>9569</v>
      </c>
      <c r="H34" s="124">
        <v>11541</v>
      </c>
      <c r="I34" s="124">
        <v>11804</v>
      </c>
      <c r="J34" s="124">
        <v>12053</v>
      </c>
      <c r="K34" s="124">
        <v>12259</v>
      </c>
      <c r="L34" s="124">
        <v>13588</v>
      </c>
    </row>
    <row r="35" spans="1:12">
      <c r="B35" s="1" t="s">
        <v>183</v>
      </c>
      <c r="D35" s="124">
        <v>7858</v>
      </c>
      <c r="E35" s="124">
        <v>8890</v>
      </c>
      <c r="F35" s="124">
        <v>8890</v>
      </c>
      <c r="G35" s="124">
        <v>9421</v>
      </c>
      <c r="H35" s="124">
        <v>10430</v>
      </c>
      <c r="I35" s="124">
        <v>11329</v>
      </c>
      <c r="J35" s="124">
        <v>11836</v>
      </c>
      <c r="K35" s="124">
        <v>12195</v>
      </c>
      <c r="L35" s="124">
        <v>12892</v>
      </c>
    </row>
    <row r="36" spans="1:12">
      <c r="D36" s="124"/>
      <c r="E36" s="124"/>
      <c r="F36" s="124"/>
      <c r="G36" s="124"/>
      <c r="H36" s="124"/>
      <c r="I36" s="124"/>
      <c r="J36" s="124"/>
      <c r="K36" s="124"/>
      <c r="L36" s="124"/>
    </row>
    <row r="37" spans="1:12">
      <c r="A37" s="1" t="s">
        <v>395</v>
      </c>
      <c r="B37"/>
      <c r="D37" s="124"/>
      <c r="E37" s="124"/>
      <c r="F37" s="124"/>
      <c r="G37" s="124"/>
      <c r="H37" s="124"/>
      <c r="I37" s="124"/>
      <c r="J37" s="124"/>
      <c r="K37" s="124"/>
      <c r="L37" s="124"/>
    </row>
    <row r="38" spans="1:12">
      <c r="B38" s="1" t="s">
        <v>355</v>
      </c>
      <c r="D38" s="52">
        <v>457</v>
      </c>
      <c r="E38" s="52">
        <v>1264</v>
      </c>
      <c r="F38" s="52">
        <v>-99</v>
      </c>
      <c r="G38" s="52">
        <v>-404</v>
      </c>
      <c r="H38" s="52">
        <v>-718</v>
      </c>
      <c r="I38" s="124">
        <v>-296</v>
      </c>
      <c r="J38" s="124">
        <v>-514</v>
      </c>
      <c r="K38" s="124">
        <v>-437</v>
      </c>
      <c r="L38" s="124">
        <v>-1075</v>
      </c>
    </row>
    <row r="39" spans="1:12">
      <c r="B39" s="1" t="s">
        <v>359</v>
      </c>
      <c r="D39" s="53">
        <v>36</v>
      </c>
      <c r="E39" s="53">
        <v>5</v>
      </c>
      <c r="F39" s="53">
        <v>-6</v>
      </c>
      <c r="G39" s="53">
        <v>-13</v>
      </c>
      <c r="H39" s="53">
        <v>-18</v>
      </c>
      <c r="I39" s="69">
        <v>23</v>
      </c>
      <c r="J39" s="69">
        <v>5</v>
      </c>
      <c r="K39" s="69">
        <v>17</v>
      </c>
      <c r="L39" s="69">
        <v>23</v>
      </c>
    </row>
    <row r="40" spans="1:12">
      <c r="B40"/>
      <c r="D40" s="52">
        <v>493</v>
      </c>
      <c r="E40" s="52">
        <v>1269</v>
      </c>
      <c r="F40" s="52">
        <v>-105</v>
      </c>
      <c r="G40" s="52">
        <v>-417</v>
      </c>
      <c r="H40" s="52">
        <v>-736</v>
      </c>
      <c r="I40" s="124">
        <v>-273</v>
      </c>
      <c r="J40" s="124">
        <v>-509</v>
      </c>
      <c r="K40" s="124">
        <v>-420</v>
      </c>
      <c r="L40" s="124">
        <v>-1052</v>
      </c>
    </row>
    <row r="41" spans="1:12">
      <c r="D41" s="49"/>
      <c r="E41" s="49"/>
      <c r="F41" s="49"/>
      <c r="G41" s="49"/>
      <c r="H41" s="49"/>
      <c r="I41" s="49"/>
      <c r="J41" s="49"/>
      <c r="K41" s="49"/>
      <c r="L41" s="49"/>
    </row>
    <row r="42" spans="1:12">
      <c r="A42" s="1" t="s">
        <v>197</v>
      </c>
      <c r="D42" s="13"/>
      <c r="E42" s="13"/>
      <c r="F42" s="13"/>
      <c r="G42" s="13"/>
      <c r="H42" s="13"/>
      <c r="I42" s="13"/>
      <c r="J42" s="13"/>
      <c r="K42" s="13"/>
      <c r="L42" s="13"/>
    </row>
    <row r="43" spans="1:12">
      <c r="B43" s="1" t="s">
        <v>198</v>
      </c>
      <c r="D43" s="157">
        <v>9.1999999999999998E-2</v>
      </c>
      <c r="E43" s="157">
        <v>8.8999999999999996E-2</v>
      </c>
      <c r="F43" s="157">
        <v>9.0999999999999998E-2</v>
      </c>
      <c r="G43" s="157">
        <v>9.5000000000000001E-2</v>
      </c>
      <c r="H43" s="157">
        <v>0.1</v>
      </c>
      <c r="I43" s="157">
        <v>0.107</v>
      </c>
      <c r="J43" s="157">
        <v>0.111</v>
      </c>
      <c r="K43" s="157">
        <v>0.11600000000000001</v>
      </c>
      <c r="L43" s="157">
        <v>0.122</v>
      </c>
    </row>
    <row r="44" spans="1:12">
      <c r="B44" s="1" t="s">
        <v>184</v>
      </c>
      <c r="D44" s="158">
        <v>9.6000000000000002E-2</v>
      </c>
      <c r="E44" s="158">
        <v>9.1999999999999998E-2</v>
      </c>
      <c r="F44" s="158">
        <v>9.4E-2</v>
      </c>
      <c r="G44" s="158">
        <v>9.8000000000000004E-2</v>
      </c>
      <c r="H44" s="158">
        <v>0.10299999999999999</v>
      </c>
      <c r="I44" s="158">
        <v>0.11</v>
      </c>
      <c r="J44" s="158">
        <v>0.114</v>
      </c>
      <c r="K44" s="158">
        <v>0.11899999999999999</v>
      </c>
      <c r="L44" s="158">
        <v>0.125</v>
      </c>
    </row>
    <row r="45" spans="1:12">
      <c r="B45" s="1" t="s">
        <v>178</v>
      </c>
      <c r="D45" s="157">
        <v>8.7999999999999995E-2</v>
      </c>
      <c r="E45" s="157">
        <v>8.5000000000000006E-2</v>
      </c>
      <c r="F45" s="157">
        <v>8.5999999999999993E-2</v>
      </c>
      <c r="G45" s="157">
        <v>8.8999999999999996E-2</v>
      </c>
      <c r="H45" s="157">
        <v>9.0999999999999998E-2</v>
      </c>
      <c r="I45" s="157">
        <v>9.7000000000000003E-2</v>
      </c>
      <c r="J45" s="157">
        <v>0.10100000000000001</v>
      </c>
      <c r="K45" s="157">
        <v>0.106</v>
      </c>
      <c r="L45" s="157">
        <v>0.11</v>
      </c>
    </row>
    <row r="46" spans="1:12">
      <c r="D46" s="13"/>
      <c r="E46" s="13"/>
      <c r="F46" s="13"/>
      <c r="G46" s="13"/>
      <c r="H46" s="13"/>
      <c r="I46" s="13"/>
      <c r="J46" s="13"/>
      <c r="K46" s="13"/>
      <c r="L46" s="13"/>
    </row>
    <row r="47" spans="1:12">
      <c r="A47" s="1" t="s">
        <v>199</v>
      </c>
      <c r="D47" s="13"/>
      <c r="E47" s="13"/>
      <c r="F47" s="13"/>
      <c r="G47" s="13"/>
      <c r="H47" s="13"/>
      <c r="I47" s="13"/>
      <c r="J47" s="13"/>
      <c r="K47" s="13"/>
      <c r="L47" s="13"/>
    </row>
    <row r="48" spans="1:12">
      <c r="B48" s="1" t="s">
        <v>200</v>
      </c>
      <c r="D48" s="61">
        <v>14.9</v>
      </c>
      <c r="E48" s="61">
        <v>14.6</v>
      </c>
      <c r="F48" s="61">
        <v>12.4</v>
      </c>
      <c r="G48" s="61">
        <v>14.5</v>
      </c>
      <c r="H48" s="61">
        <v>14.6</v>
      </c>
      <c r="I48" s="61">
        <v>12</v>
      </c>
      <c r="J48" s="61">
        <v>13.1</v>
      </c>
      <c r="K48" s="61">
        <v>15.6</v>
      </c>
      <c r="L48" s="61">
        <v>16.100000000000001</v>
      </c>
    </row>
    <row r="49" spans="2:12">
      <c r="D49" s="13"/>
      <c r="E49" s="13"/>
      <c r="F49" s="13"/>
      <c r="G49" s="13"/>
      <c r="H49" s="13"/>
      <c r="I49" s="13"/>
      <c r="J49" s="13"/>
      <c r="K49" s="13"/>
      <c r="L49" s="13"/>
    </row>
    <row r="50" spans="2:12">
      <c r="B50" s="1" t="s">
        <v>201</v>
      </c>
      <c r="D50" s="13"/>
      <c r="E50" s="13"/>
      <c r="F50" s="13"/>
      <c r="G50" s="13"/>
      <c r="H50" s="13"/>
      <c r="I50" s="13"/>
      <c r="J50" s="13"/>
      <c r="K50" s="13"/>
      <c r="L50" s="13"/>
    </row>
    <row r="51" spans="2:12">
      <c r="C51" s="1" t="s">
        <v>202</v>
      </c>
      <c r="D51" s="13"/>
      <c r="E51" s="13"/>
      <c r="F51" s="13"/>
      <c r="G51" s="13"/>
      <c r="H51" s="13"/>
      <c r="I51" s="13"/>
      <c r="J51" s="13"/>
      <c r="K51" s="13"/>
      <c r="L51" s="13"/>
    </row>
    <row r="52" spans="2:12">
      <c r="C52" s="37" t="s">
        <v>360</v>
      </c>
      <c r="D52" s="124">
        <v>7396</v>
      </c>
      <c r="E52" s="124">
        <v>7216</v>
      </c>
      <c r="F52" s="124">
        <v>7126</v>
      </c>
      <c r="G52" s="124">
        <v>6989</v>
      </c>
      <c r="H52" s="124">
        <v>6855</v>
      </c>
      <c r="I52" s="124">
        <v>6752</v>
      </c>
      <c r="J52" s="124">
        <v>6756</v>
      </c>
      <c r="K52" s="124">
        <v>6787</v>
      </c>
      <c r="L52" s="124">
        <v>6756</v>
      </c>
    </row>
    <row r="53" spans="2:12">
      <c r="C53" s="37" t="s">
        <v>203</v>
      </c>
      <c r="D53" s="124">
        <v>988</v>
      </c>
      <c r="E53" s="124">
        <v>979</v>
      </c>
      <c r="F53" s="124">
        <v>933</v>
      </c>
      <c r="G53" s="124">
        <v>896</v>
      </c>
      <c r="H53" s="124">
        <v>872</v>
      </c>
      <c r="I53" s="124">
        <v>849</v>
      </c>
      <c r="J53" s="124">
        <v>814</v>
      </c>
      <c r="K53" s="124">
        <v>746</v>
      </c>
      <c r="L53" s="124">
        <v>716</v>
      </c>
    </row>
    <row r="54" spans="2:12">
      <c r="C54" s="1" t="s">
        <v>204</v>
      </c>
      <c r="D54" s="124"/>
      <c r="E54" s="124"/>
      <c r="F54" s="124"/>
      <c r="G54" s="124"/>
      <c r="H54" s="124"/>
      <c r="I54" s="124"/>
      <c r="J54" s="124"/>
      <c r="K54" s="124"/>
      <c r="L54" s="124"/>
    </row>
    <row r="55" spans="2:12">
      <c r="C55" s="37" t="s">
        <v>360</v>
      </c>
      <c r="D55" s="124">
        <v>172</v>
      </c>
      <c r="E55" s="124">
        <v>137</v>
      </c>
      <c r="F55" s="124">
        <v>245</v>
      </c>
      <c r="G55" s="124">
        <v>191</v>
      </c>
      <c r="H55" s="124">
        <v>121</v>
      </c>
      <c r="I55" s="124">
        <v>83</v>
      </c>
      <c r="J55" s="124">
        <v>230</v>
      </c>
      <c r="K55" s="124">
        <v>283</v>
      </c>
      <c r="L55" s="124">
        <v>188</v>
      </c>
    </row>
    <row r="56" spans="2:12">
      <c r="C56" s="37" t="s">
        <v>205</v>
      </c>
      <c r="D56" s="124">
        <v>49</v>
      </c>
      <c r="E56" s="124">
        <v>29</v>
      </c>
      <c r="F56" s="124">
        <v>5</v>
      </c>
      <c r="G56" s="124">
        <v>3</v>
      </c>
      <c r="H56" s="124">
        <v>1</v>
      </c>
      <c r="I56" s="124">
        <v>0</v>
      </c>
      <c r="J56" s="124">
        <v>0</v>
      </c>
      <c r="K56" s="124">
        <v>0</v>
      </c>
      <c r="L56" s="124">
        <v>0</v>
      </c>
    </row>
    <row r="57" spans="2:12" ht="3" customHeight="1">
      <c r="C57" s="37"/>
      <c r="D57" s="124"/>
      <c r="E57" s="124"/>
      <c r="F57" s="124"/>
      <c r="G57" s="124"/>
      <c r="H57" s="124"/>
      <c r="I57" s="124"/>
      <c r="J57" s="124"/>
      <c r="K57" s="124"/>
      <c r="L57" s="124"/>
    </row>
    <row r="58" spans="2:12">
      <c r="B58" s="37"/>
      <c r="C58" s="1" t="s">
        <v>206</v>
      </c>
      <c r="D58" s="124">
        <v>4731</v>
      </c>
      <c r="E58" s="124">
        <v>4851</v>
      </c>
      <c r="F58" s="124">
        <v>4962</v>
      </c>
      <c r="G58" s="124">
        <v>4993</v>
      </c>
      <c r="H58" s="124">
        <v>4945</v>
      </c>
      <c r="I58" s="124">
        <v>4856</v>
      </c>
      <c r="J58" s="124">
        <v>4699</v>
      </c>
      <c r="K58" s="124">
        <v>4465</v>
      </c>
      <c r="L58" s="124">
        <v>4296</v>
      </c>
    </row>
    <row r="59" spans="2:12">
      <c r="D59" s="62"/>
      <c r="E59" s="62"/>
      <c r="F59" s="62"/>
      <c r="G59" s="62"/>
      <c r="H59" s="62"/>
      <c r="I59" s="62"/>
      <c r="J59" s="62"/>
      <c r="K59" s="62"/>
      <c r="L59" s="62"/>
    </row>
  </sheetData>
  <pageMargins left="0.5" right="0.5" top="0.5" bottom="0.75" header="0.37" footer="0.5"/>
  <pageSetup scale="70" fitToHeight="20" orientation="landscape" r:id="rId1"/>
  <headerFooter alignWithMargins="0">
    <oddFooter>&amp;R&amp;A</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80E86-045A-4F2F-84A9-2254408C8E94}">
  <dimension ref="A2:P30"/>
  <sheetViews>
    <sheetView showGridLines="0" zoomScaleNormal="100" workbookViewId="0"/>
  </sheetViews>
  <sheetFormatPr defaultColWidth="9.140625" defaultRowHeight="12.75"/>
  <cols>
    <col min="1" max="3" width="2.85546875" style="19" customWidth="1"/>
    <col min="4" max="4" width="52.85546875" style="19" customWidth="1"/>
    <col min="5" max="13" width="11.85546875" style="19" customWidth="1"/>
    <col min="14" max="16384" width="9.140625" style="19"/>
  </cols>
  <sheetData>
    <row r="2" spans="1:16" ht="18">
      <c r="A2" s="106" t="s">
        <v>401</v>
      </c>
    </row>
    <row r="3" spans="1:16">
      <c r="A3" s="19" t="s">
        <v>46</v>
      </c>
    </row>
    <row r="4" spans="1:16">
      <c r="D4" s="107" t="s">
        <v>20</v>
      </c>
      <c r="E4" s="108">
        <v>2021</v>
      </c>
      <c r="F4" s="108">
        <v>2022</v>
      </c>
      <c r="G4" s="108">
        <v>2022</v>
      </c>
      <c r="H4" s="108">
        <v>2022</v>
      </c>
      <c r="I4" s="108">
        <v>2022</v>
      </c>
      <c r="J4" s="108">
        <v>2023</v>
      </c>
      <c r="K4" s="108">
        <v>2023</v>
      </c>
      <c r="L4" s="108">
        <v>2023</v>
      </c>
      <c r="M4" s="108">
        <v>2023</v>
      </c>
    </row>
    <row r="5" spans="1:16">
      <c r="D5" s="107" t="s">
        <v>21</v>
      </c>
      <c r="E5" s="109">
        <v>4</v>
      </c>
      <c r="F5" s="109">
        <v>1</v>
      </c>
      <c r="G5" s="109">
        <v>2</v>
      </c>
      <c r="H5" s="109">
        <v>3</v>
      </c>
      <c r="I5" s="109">
        <v>4</v>
      </c>
      <c r="J5" s="109">
        <v>1</v>
      </c>
      <c r="K5" s="109">
        <v>2</v>
      </c>
      <c r="L5" s="109">
        <v>3</v>
      </c>
      <c r="M5" s="109">
        <v>4</v>
      </c>
    </row>
    <row r="6" spans="1:16" ht="15">
      <c r="A6" s="110" t="s">
        <v>308</v>
      </c>
    </row>
    <row r="7" spans="1:16">
      <c r="B7" s="19" t="s">
        <v>8</v>
      </c>
    </row>
    <row r="8" spans="1:16">
      <c r="C8" s="19" t="s">
        <v>52</v>
      </c>
      <c r="E8" s="113"/>
      <c r="F8" s="113"/>
      <c r="G8" s="113"/>
      <c r="H8" s="113"/>
      <c r="I8" s="113"/>
      <c r="J8" s="113"/>
      <c r="K8" s="113"/>
      <c r="L8" s="113"/>
      <c r="M8" s="113"/>
    </row>
    <row r="9" spans="1:16">
      <c r="C9" s="178"/>
      <c r="D9" s="111" t="s">
        <v>371</v>
      </c>
      <c r="E9" s="11">
        <v>0</v>
      </c>
      <c r="F9" s="11">
        <v>0</v>
      </c>
      <c r="G9" s="11">
        <v>0</v>
      </c>
      <c r="H9" s="11">
        <v>0</v>
      </c>
      <c r="I9" s="11">
        <v>0</v>
      </c>
      <c r="J9" s="11">
        <v>0</v>
      </c>
      <c r="K9" s="11">
        <v>-1866</v>
      </c>
      <c r="L9" s="11">
        <v>1142</v>
      </c>
      <c r="M9" s="11">
        <v>0</v>
      </c>
    </row>
    <row r="10" spans="1:16">
      <c r="C10" s="178"/>
      <c r="D10" s="111" t="s">
        <v>88</v>
      </c>
      <c r="E10" s="11">
        <v>0</v>
      </c>
      <c r="F10" s="11">
        <v>0</v>
      </c>
      <c r="G10" s="11">
        <v>0</v>
      </c>
      <c r="H10" s="11">
        <v>0</v>
      </c>
      <c r="I10" s="11">
        <v>-364</v>
      </c>
      <c r="J10" s="11">
        <v>-757</v>
      </c>
      <c r="K10" s="11">
        <v>-505</v>
      </c>
      <c r="L10" s="11">
        <v>-563</v>
      </c>
      <c r="M10" s="11">
        <v>-760</v>
      </c>
    </row>
    <row r="11" spans="1:16">
      <c r="D11" s="178"/>
      <c r="E11" s="177">
        <v>0</v>
      </c>
      <c r="F11" s="177">
        <v>0</v>
      </c>
      <c r="G11" s="177">
        <v>0</v>
      </c>
      <c r="H11" s="177">
        <v>0</v>
      </c>
      <c r="I11" s="177">
        <v>-364</v>
      </c>
      <c r="J11" s="177">
        <v>-757</v>
      </c>
      <c r="K11" s="177">
        <v>-2371</v>
      </c>
      <c r="L11" s="177">
        <v>579</v>
      </c>
      <c r="M11" s="177">
        <v>-760</v>
      </c>
    </row>
    <row r="12" spans="1:16" ht="3.75" customHeight="1">
      <c r="D12" s="178"/>
      <c r="E12" s="113"/>
      <c r="F12" s="113"/>
      <c r="G12" s="113"/>
      <c r="H12" s="113"/>
      <c r="I12" s="113"/>
      <c r="J12" s="113"/>
      <c r="K12" s="113"/>
      <c r="L12" s="113"/>
      <c r="M12" s="113"/>
    </row>
    <row r="13" spans="1:16">
      <c r="B13" s="19" t="s">
        <v>1</v>
      </c>
      <c r="E13" s="113"/>
      <c r="F13" s="113"/>
      <c r="G13" s="113"/>
      <c r="H13" s="113"/>
      <c r="I13" s="113"/>
      <c r="J13" s="113"/>
      <c r="K13" s="113"/>
      <c r="L13" s="113"/>
      <c r="M13" s="113"/>
    </row>
    <row r="14" spans="1:16">
      <c r="C14" s="19" t="s">
        <v>37</v>
      </c>
      <c r="E14" s="173">
        <v>99</v>
      </c>
      <c r="F14" s="173">
        <v>98</v>
      </c>
      <c r="G14" s="173">
        <v>98</v>
      </c>
      <c r="H14" s="173">
        <v>98</v>
      </c>
      <c r="I14" s="173">
        <v>101</v>
      </c>
      <c r="J14" s="173">
        <v>89</v>
      </c>
      <c r="K14" s="173">
        <v>311</v>
      </c>
      <c r="L14" s="173">
        <v>311</v>
      </c>
      <c r="M14" s="173">
        <v>311</v>
      </c>
    </row>
    <row r="15" spans="1:16" ht="3.75" customHeight="1">
      <c r="E15" s="177"/>
      <c r="F15" s="177"/>
      <c r="G15" s="177"/>
      <c r="H15" s="177"/>
      <c r="I15" s="177"/>
      <c r="J15" s="177"/>
      <c r="K15" s="177"/>
      <c r="L15" s="177"/>
      <c r="M15" s="177"/>
    </row>
    <row r="16" spans="1:16" s="113" customFormat="1">
      <c r="B16" s="19" t="s">
        <v>305</v>
      </c>
      <c r="E16" s="113">
        <v>-99</v>
      </c>
      <c r="F16" s="113">
        <v>-98</v>
      </c>
      <c r="G16" s="113">
        <v>-98</v>
      </c>
      <c r="H16" s="113">
        <v>-98</v>
      </c>
      <c r="I16" s="113">
        <v>-465</v>
      </c>
      <c r="J16" s="113">
        <v>-846</v>
      </c>
      <c r="K16" s="113">
        <v>-2682</v>
      </c>
      <c r="L16" s="113">
        <v>268</v>
      </c>
      <c r="M16" s="113">
        <v>-1071</v>
      </c>
      <c r="P16" s="176"/>
    </row>
    <row r="17" spans="1:13" s="113" customFormat="1">
      <c r="C17" s="19" t="s">
        <v>2</v>
      </c>
      <c r="E17" s="113">
        <v>-27</v>
      </c>
      <c r="F17" s="113">
        <v>-26</v>
      </c>
      <c r="G17" s="113">
        <v>-27</v>
      </c>
      <c r="H17" s="113">
        <v>-26</v>
      </c>
      <c r="I17" s="113">
        <v>-28</v>
      </c>
      <c r="J17" s="113">
        <v>-24</v>
      </c>
      <c r="K17" s="113">
        <v>-84</v>
      </c>
      <c r="L17" s="113">
        <v>-84</v>
      </c>
      <c r="M17" s="113">
        <v>-84</v>
      </c>
    </row>
    <row r="18" spans="1:13" s="113" customFormat="1" ht="2.4500000000000002" customHeight="1"/>
    <row r="19" spans="1:13" s="113" customFormat="1" ht="13.5" thickBot="1">
      <c r="B19" s="19" t="s">
        <v>306</v>
      </c>
      <c r="E19" s="175">
        <v>-72</v>
      </c>
      <c r="F19" s="175">
        <v>-72</v>
      </c>
      <c r="G19" s="175">
        <v>-71</v>
      </c>
      <c r="H19" s="175">
        <v>-72</v>
      </c>
      <c r="I19" s="175">
        <v>-437</v>
      </c>
      <c r="J19" s="175">
        <v>-822</v>
      </c>
      <c r="K19" s="175">
        <v>-2598</v>
      </c>
      <c r="L19" s="175">
        <v>352</v>
      </c>
      <c r="M19" s="175">
        <v>-987</v>
      </c>
    </row>
    <row r="20" spans="1:13">
      <c r="E20" s="113"/>
      <c r="F20" s="113"/>
      <c r="G20" s="113"/>
      <c r="H20" s="113"/>
      <c r="I20" s="113"/>
      <c r="J20" s="113"/>
      <c r="K20" s="113"/>
      <c r="L20" s="113"/>
      <c r="M20" s="113"/>
    </row>
    <row r="21" spans="1:13" ht="6.75" customHeight="1">
      <c r="E21" s="172"/>
      <c r="F21" s="172"/>
      <c r="G21" s="172"/>
      <c r="H21" s="172"/>
      <c r="I21" s="172"/>
      <c r="J21" s="172"/>
      <c r="K21" s="172"/>
      <c r="L21" s="172"/>
      <c r="M21" s="172"/>
    </row>
    <row r="22" spans="1:13" ht="15">
      <c r="A22" s="110" t="s">
        <v>12</v>
      </c>
      <c r="E22" s="172"/>
      <c r="F22" s="172"/>
      <c r="G22" s="172"/>
      <c r="H22" s="172"/>
      <c r="I22" s="172"/>
      <c r="J22" s="172"/>
      <c r="K22" s="172"/>
      <c r="L22" s="172"/>
      <c r="M22" s="172"/>
    </row>
    <row r="23" spans="1:13">
      <c r="B23" s="19" t="s">
        <v>402</v>
      </c>
      <c r="E23" s="113"/>
      <c r="F23" s="113"/>
      <c r="G23" s="113"/>
      <c r="H23" s="113"/>
      <c r="I23" s="113"/>
      <c r="J23" s="113"/>
      <c r="K23" s="113"/>
      <c r="L23" s="113"/>
      <c r="M23" s="113"/>
    </row>
    <row r="24" spans="1:13" ht="18">
      <c r="C24" s="19" t="s">
        <v>335</v>
      </c>
      <c r="E24" s="113">
        <v>0</v>
      </c>
      <c r="F24" s="113">
        <v>0</v>
      </c>
      <c r="G24" s="113">
        <v>0</v>
      </c>
      <c r="H24" s="113">
        <v>0</v>
      </c>
      <c r="I24" s="113">
        <v>0</v>
      </c>
      <c r="J24" s="113">
        <v>0</v>
      </c>
      <c r="K24" s="113">
        <v>842</v>
      </c>
      <c r="L24" s="113">
        <v>864</v>
      </c>
      <c r="M24" s="113">
        <v>845</v>
      </c>
    </row>
    <row r="25" spans="1:13">
      <c r="C25" s="19" t="s">
        <v>382</v>
      </c>
      <c r="E25" s="113">
        <v>0</v>
      </c>
      <c r="F25" s="113">
        <v>0</v>
      </c>
      <c r="G25" s="113">
        <v>0</v>
      </c>
      <c r="H25" s="113">
        <v>0</v>
      </c>
      <c r="I25" s="113">
        <v>0</v>
      </c>
      <c r="J25" s="113">
        <v>0</v>
      </c>
      <c r="K25" s="113">
        <v>112</v>
      </c>
      <c r="L25" s="113">
        <v>112</v>
      </c>
      <c r="M25" s="113">
        <v>122</v>
      </c>
    </row>
    <row r="26" spans="1:13">
      <c r="C26" s="19" t="s">
        <v>383</v>
      </c>
      <c r="E26" s="113">
        <v>0</v>
      </c>
      <c r="F26" s="113">
        <v>0</v>
      </c>
      <c r="G26" s="113">
        <v>0</v>
      </c>
      <c r="H26" s="113">
        <v>0</v>
      </c>
      <c r="I26" s="113">
        <v>0</v>
      </c>
      <c r="J26" s="113">
        <v>0</v>
      </c>
      <c r="K26" s="113">
        <v>149</v>
      </c>
      <c r="L26" s="113">
        <v>152</v>
      </c>
      <c r="M26" s="113">
        <v>162</v>
      </c>
    </row>
    <row r="27" spans="1:13" ht="6.75" customHeight="1">
      <c r="E27" s="172"/>
      <c r="F27" s="172"/>
      <c r="G27" s="172"/>
      <c r="H27" s="172"/>
      <c r="I27" s="172"/>
      <c r="J27" s="172"/>
      <c r="K27" s="172"/>
      <c r="L27" s="172"/>
      <c r="M27" s="172"/>
    </row>
    <row r="28" spans="1:13">
      <c r="B28" s="19" t="s">
        <v>81</v>
      </c>
      <c r="E28" s="172"/>
      <c r="F28" s="172"/>
      <c r="G28" s="172"/>
      <c r="H28" s="172"/>
      <c r="I28" s="172"/>
      <c r="J28" s="172"/>
      <c r="K28" s="172"/>
      <c r="L28" s="172"/>
      <c r="M28" s="172"/>
    </row>
    <row r="29" spans="1:13">
      <c r="C29" s="19" t="s">
        <v>425</v>
      </c>
      <c r="E29" s="174">
        <v>1140</v>
      </c>
      <c r="F29" s="174">
        <v>917</v>
      </c>
      <c r="G29" s="174">
        <v>491</v>
      </c>
      <c r="H29" s="174">
        <v>491</v>
      </c>
      <c r="I29" s="174">
        <v>491</v>
      </c>
      <c r="J29" s="174">
        <v>494</v>
      </c>
      <c r="K29" s="174">
        <v>494</v>
      </c>
      <c r="L29" s="174">
        <v>494</v>
      </c>
      <c r="M29" s="174">
        <v>607</v>
      </c>
    </row>
    <row r="30" spans="1:13" ht="6.75" customHeight="1">
      <c r="E30" s="172"/>
      <c r="F30" s="172"/>
      <c r="G30" s="172"/>
      <c r="H30" s="172"/>
      <c r="I30" s="172"/>
      <c r="J30" s="172"/>
      <c r="K30" s="172"/>
      <c r="L30" s="172"/>
      <c r="M30" s="172"/>
    </row>
  </sheetData>
  <pageMargins left="0.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53F02-E0AD-4D42-90BE-62B457A35DD9}">
  <dimension ref="A2:M82"/>
  <sheetViews>
    <sheetView showGridLines="0" workbookViewId="0"/>
  </sheetViews>
  <sheetFormatPr defaultColWidth="9.140625" defaultRowHeight="12.75"/>
  <cols>
    <col min="1" max="3" width="2.85546875" style="5" customWidth="1"/>
    <col min="4" max="4" width="43.42578125" style="5" customWidth="1"/>
    <col min="5" max="13" width="12" style="13" bestFit="1" customWidth="1"/>
    <col min="14" max="16384" width="9.140625" style="5"/>
  </cols>
  <sheetData>
    <row r="2" spans="1:13" ht="18">
      <c r="A2" s="27" t="s">
        <v>331</v>
      </c>
    </row>
    <row r="3" spans="1:13">
      <c r="A3" s="1" t="s">
        <v>47</v>
      </c>
    </row>
    <row r="4" spans="1:13">
      <c r="A4" s="2"/>
      <c r="B4" s="2"/>
      <c r="C4" s="2"/>
      <c r="D4" s="7" t="s">
        <v>20</v>
      </c>
      <c r="E4" s="30">
        <v>2021</v>
      </c>
      <c r="F4" s="30">
        <v>2022</v>
      </c>
      <c r="G4" s="30">
        <v>2022</v>
      </c>
      <c r="H4" s="30">
        <v>2022</v>
      </c>
      <c r="I4" s="30">
        <v>2022</v>
      </c>
      <c r="J4" s="108">
        <v>2023</v>
      </c>
      <c r="K4" s="108">
        <v>2023</v>
      </c>
      <c r="L4" s="108">
        <v>2023</v>
      </c>
      <c r="M4" s="108">
        <v>2023</v>
      </c>
    </row>
    <row r="5" spans="1:13">
      <c r="A5" s="2"/>
      <c r="B5" s="2"/>
      <c r="C5" s="2"/>
      <c r="D5" s="7" t="s">
        <v>21</v>
      </c>
      <c r="E5" s="31">
        <v>4</v>
      </c>
      <c r="F5" s="31">
        <v>1</v>
      </c>
      <c r="G5" s="31">
        <v>2</v>
      </c>
      <c r="H5" s="31">
        <v>3</v>
      </c>
      <c r="I5" s="31">
        <v>4</v>
      </c>
      <c r="J5" s="109">
        <v>1</v>
      </c>
      <c r="K5" s="109">
        <v>2</v>
      </c>
      <c r="L5" s="109">
        <v>3</v>
      </c>
      <c r="M5" s="109">
        <v>4</v>
      </c>
    </row>
    <row r="6" spans="1:13" ht="15">
      <c r="A6" s="8" t="s">
        <v>308</v>
      </c>
      <c r="E6" s="1"/>
      <c r="F6" s="1"/>
      <c r="G6" s="1"/>
      <c r="H6" s="1"/>
      <c r="I6" s="1"/>
      <c r="J6" s="1"/>
      <c r="K6" s="1"/>
      <c r="L6" s="1"/>
      <c r="M6" s="1"/>
    </row>
    <row r="7" spans="1:13">
      <c r="B7" s="5" t="s">
        <v>8</v>
      </c>
      <c r="E7" s="1"/>
      <c r="F7" s="1"/>
      <c r="G7" s="1"/>
      <c r="H7" s="1"/>
      <c r="I7" s="1"/>
      <c r="J7" s="1"/>
      <c r="K7" s="1"/>
      <c r="L7" s="1"/>
      <c r="M7" s="1"/>
    </row>
    <row r="8" spans="1:13">
      <c r="C8" s="5" t="s">
        <v>74</v>
      </c>
      <c r="E8" s="17"/>
      <c r="F8" s="17"/>
      <c r="G8" s="17"/>
      <c r="H8" s="17"/>
      <c r="I8" s="17"/>
      <c r="J8" s="17"/>
      <c r="K8" s="17"/>
      <c r="L8" s="17"/>
      <c r="M8" s="17"/>
    </row>
    <row r="9" spans="1:13">
      <c r="C9" s="1"/>
      <c r="D9" s="1" t="s">
        <v>76</v>
      </c>
      <c r="E9" s="16">
        <v>69448</v>
      </c>
      <c r="F9" s="16">
        <v>65937</v>
      </c>
      <c r="G9" s="16">
        <v>62073</v>
      </c>
      <c r="H9" s="16">
        <v>61429</v>
      </c>
      <c r="I9" s="16">
        <v>61724</v>
      </c>
      <c r="J9" s="16">
        <v>63004</v>
      </c>
      <c r="K9" s="16">
        <v>64168</v>
      </c>
      <c r="L9" s="16">
        <v>65000</v>
      </c>
      <c r="M9" s="16">
        <v>43559</v>
      </c>
    </row>
    <row r="10" spans="1:13">
      <c r="C10" s="1"/>
      <c r="D10" s="1" t="s">
        <v>40</v>
      </c>
      <c r="E10" s="16">
        <v>14732</v>
      </c>
      <c r="F10" s="16">
        <v>13550</v>
      </c>
      <c r="G10" s="16">
        <v>12698</v>
      </c>
      <c r="H10" s="16">
        <v>11412</v>
      </c>
      <c r="I10" s="16">
        <v>11114</v>
      </c>
      <c r="J10" s="16">
        <v>10870</v>
      </c>
      <c r="K10" s="16">
        <v>10959</v>
      </c>
      <c r="L10" s="16">
        <v>11029</v>
      </c>
      <c r="M10" s="16">
        <v>7187</v>
      </c>
    </row>
    <row r="11" spans="1:13">
      <c r="E11" s="22">
        <v>84180</v>
      </c>
      <c r="F11" s="22">
        <v>79487</v>
      </c>
      <c r="G11" s="22">
        <v>74771</v>
      </c>
      <c r="H11" s="22">
        <v>72841</v>
      </c>
      <c r="I11" s="22">
        <v>72838</v>
      </c>
      <c r="J11" s="22">
        <v>73874</v>
      </c>
      <c r="K11" s="22">
        <v>75127</v>
      </c>
      <c r="L11" s="22">
        <v>76029</v>
      </c>
      <c r="M11" s="22">
        <v>50746</v>
      </c>
    </row>
    <row r="12" spans="1:13">
      <c r="C12" s="1"/>
      <c r="D12" s="1" t="s">
        <v>9</v>
      </c>
      <c r="E12" s="16">
        <v>14</v>
      </c>
      <c r="F12" s="16">
        <v>10</v>
      </c>
      <c r="G12" s="16">
        <v>10</v>
      </c>
      <c r="H12" s="16">
        <v>8</v>
      </c>
      <c r="I12" s="16">
        <v>38</v>
      </c>
      <c r="J12" s="16">
        <v>13</v>
      </c>
      <c r="K12" s="16">
        <v>4</v>
      </c>
      <c r="L12" s="16">
        <v>5</v>
      </c>
      <c r="M12" s="16">
        <v>3</v>
      </c>
    </row>
    <row r="13" spans="1:13">
      <c r="C13" s="1"/>
      <c r="D13" s="1" t="s">
        <v>55</v>
      </c>
      <c r="E13" s="15">
        <v>5607</v>
      </c>
      <c r="F13" s="15">
        <v>5423</v>
      </c>
      <c r="G13" s="15">
        <v>5661</v>
      </c>
      <c r="H13" s="15">
        <v>5964</v>
      </c>
      <c r="I13" s="15">
        <v>7039</v>
      </c>
      <c r="J13" s="15">
        <v>6906</v>
      </c>
      <c r="K13" s="15">
        <v>6747</v>
      </c>
      <c r="L13" s="15">
        <v>6681</v>
      </c>
      <c r="M13" s="15">
        <v>4897</v>
      </c>
    </row>
    <row r="14" spans="1:13">
      <c r="C14" s="16" t="s">
        <v>75</v>
      </c>
      <c r="D14" s="1"/>
      <c r="E14" s="16">
        <v>89801</v>
      </c>
      <c r="F14" s="16">
        <v>84920</v>
      </c>
      <c r="G14" s="16">
        <v>80442</v>
      </c>
      <c r="H14" s="16">
        <v>78813</v>
      </c>
      <c r="I14" s="16">
        <v>79915</v>
      </c>
      <c r="J14" s="16">
        <v>80793</v>
      </c>
      <c r="K14" s="16">
        <v>81878</v>
      </c>
      <c r="L14" s="16">
        <v>82715</v>
      </c>
      <c r="M14" s="16">
        <v>55646</v>
      </c>
    </row>
    <row r="15" spans="1:13">
      <c r="C15" s="5" t="s">
        <v>0</v>
      </c>
      <c r="E15" s="69">
        <v>139</v>
      </c>
      <c r="F15" s="69">
        <v>544</v>
      </c>
      <c r="G15" s="69">
        <v>64</v>
      </c>
      <c r="H15" s="69">
        <v>541</v>
      </c>
      <c r="I15" s="69">
        <v>511</v>
      </c>
      <c r="J15" s="69">
        <v>738</v>
      </c>
      <c r="K15" s="69">
        <v>507</v>
      </c>
      <c r="L15" s="69">
        <v>663</v>
      </c>
      <c r="M15" s="69">
        <v>510</v>
      </c>
    </row>
    <row r="16" spans="1:13">
      <c r="E16" s="16">
        <v>89940</v>
      </c>
      <c r="F16" s="16">
        <v>85464</v>
      </c>
      <c r="G16" s="16">
        <v>80506</v>
      </c>
      <c r="H16" s="16">
        <v>79354</v>
      </c>
      <c r="I16" s="16">
        <v>80426</v>
      </c>
      <c r="J16" s="16">
        <v>81531</v>
      </c>
      <c r="K16" s="16">
        <v>82385</v>
      </c>
      <c r="L16" s="16">
        <v>83378</v>
      </c>
      <c r="M16" s="16">
        <v>56156</v>
      </c>
    </row>
    <row r="17" spans="1:13">
      <c r="B17" s="5" t="s">
        <v>1</v>
      </c>
      <c r="E17" s="16"/>
      <c r="F17" s="16"/>
      <c r="G17" s="16"/>
      <c r="H17" s="16"/>
      <c r="I17" s="16"/>
      <c r="J17" s="16"/>
      <c r="K17" s="16"/>
      <c r="L17" s="16"/>
      <c r="M17" s="16"/>
    </row>
    <row r="18" spans="1:13">
      <c r="C18" s="5" t="s">
        <v>36</v>
      </c>
      <c r="E18" s="16"/>
      <c r="F18" s="16"/>
      <c r="G18" s="16"/>
      <c r="H18" s="16"/>
      <c r="I18" s="16"/>
      <c r="J18" s="16"/>
      <c r="K18" s="16"/>
      <c r="L18" s="16"/>
      <c r="M18" s="16"/>
    </row>
    <row r="19" spans="1:13">
      <c r="D19" s="1" t="s">
        <v>42</v>
      </c>
      <c r="E19" s="11">
        <v>53252</v>
      </c>
      <c r="F19" s="11">
        <v>51826</v>
      </c>
      <c r="G19" s="11">
        <v>48199</v>
      </c>
      <c r="H19" s="11">
        <v>47827</v>
      </c>
      <c r="I19" s="11">
        <v>47226</v>
      </c>
      <c r="J19" s="11">
        <v>49294</v>
      </c>
      <c r="K19" s="11">
        <v>49455</v>
      </c>
      <c r="L19" s="11">
        <v>49077</v>
      </c>
      <c r="M19" s="11">
        <v>32821</v>
      </c>
    </row>
    <row r="20" spans="1:13">
      <c r="D20" s="5" t="s">
        <v>41</v>
      </c>
      <c r="E20" s="16">
        <v>0</v>
      </c>
      <c r="F20" s="16">
        <v>0</v>
      </c>
      <c r="G20" s="16">
        <v>0</v>
      </c>
      <c r="H20" s="16">
        <v>16</v>
      </c>
      <c r="I20" s="16">
        <v>0</v>
      </c>
      <c r="J20" s="16">
        <v>12</v>
      </c>
      <c r="K20" s="16">
        <v>57</v>
      </c>
      <c r="L20" s="16">
        <v>105</v>
      </c>
      <c r="M20" s="16">
        <v>-14</v>
      </c>
    </row>
    <row r="21" spans="1:13" s="21" customFormat="1">
      <c r="D21" s="1" t="s">
        <v>409</v>
      </c>
      <c r="E21" s="16"/>
      <c r="F21" s="16"/>
      <c r="G21" s="16"/>
      <c r="H21" s="16"/>
      <c r="I21" s="16"/>
      <c r="J21" s="16"/>
      <c r="K21" s="16"/>
      <c r="L21" s="16"/>
      <c r="M21" s="16"/>
    </row>
    <row r="22" spans="1:13" s="21" customFormat="1">
      <c r="D22" s="37" t="s">
        <v>69</v>
      </c>
      <c r="E22" s="132">
        <v>3249</v>
      </c>
      <c r="F22" s="132">
        <v>2996</v>
      </c>
      <c r="G22" s="132">
        <v>2767</v>
      </c>
      <c r="H22" s="132">
        <v>2624</v>
      </c>
      <c r="I22" s="132">
        <v>2970</v>
      </c>
      <c r="J22" s="132">
        <v>2741</v>
      </c>
      <c r="K22" s="132">
        <v>2606</v>
      </c>
      <c r="L22" s="132">
        <v>2592</v>
      </c>
      <c r="M22" s="132">
        <v>1870</v>
      </c>
    </row>
    <row r="23" spans="1:13" s="21" customFormat="1">
      <c r="D23" s="37" t="s">
        <v>54</v>
      </c>
      <c r="E23" s="133">
        <v>8590</v>
      </c>
      <c r="F23" s="133">
        <v>9319</v>
      </c>
      <c r="G23" s="133">
        <v>9264</v>
      </c>
      <c r="H23" s="133">
        <v>8835</v>
      </c>
      <c r="I23" s="133">
        <v>9543</v>
      </c>
      <c r="J23" s="133">
        <v>9622</v>
      </c>
      <c r="K23" s="133">
        <v>8228</v>
      </c>
      <c r="L23" s="133">
        <v>8703</v>
      </c>
      <c r="M23" s="133">
        <v>6592</v>
      </c>
    </row>
    <row r="24" spans="1:13" s="21" customFormat="1">
      <c r="D24" s="1"/>
      <c r="E24" s="16">
        <v>11839</v>
      </c>
      <c r="F24" s="16">
        <v>12315</v>
      </c>
      <c r="G24" s="16">
        <v>12031</v>
      </c>
      <c r="H24" s="16">
        <v>11459</v>
      </c>
      <c r="I24" s="16">
        <v>12513</v>
      </c>
      <c r="J24" s="16">
        <v>12363</v>
      </c>
      <c r="K24" s="16">
        <v>10834</v>
      </c>
      <c r="L24" s="16">
        <v>11295</v>
      </c>
      <c r="M24" s="16">
        <v>8448</v>
      </c>
    </row>
    <row r="25" spans="1:13" s="21" customFormat="1" ht="15.75" customHeight="1">
      <c r="C25" s="21" t="s">
        <v>70</v>
      </c>
      <c r="E25" s="22">
        <v>65091</v>
      </c>
      <c r="F25" s="22">
        <v>64141</v>
      </c>
      <c r="G25" s="22">
        <v>60230</v>
      </c>
      <c r="H25" s="22">
        <v>59302</v>
      </c>
      <c r="I25" s="22">
        <v>59739</v>
      </c>
      <c r="J25" s="22">
        <v>61669</v>
      </c>
      <c r="K25" s="22">
        <v>60346</v>
      </c>
      <c r="L25" s="22">
        <v>60477</v>
      </c>
      <c r="M25" s="22">
        <v>41269</v>
      </c>
    </row>
    <row r="26" spans="1:13">
      <c r="C26"/>
      <c r="D26"/>
      <c r="E26" s="16"/>
      <c r="F26" s="16"/>
      <c r="G26" s="16"/>
      <c r="H26" s="16"/>
      <c r="I26" s="16"/>
      <c r="J26" s="16"/>
      <c r="K26" s="16"/>
      <c r="L26" s="16"/>
      <c r="M26" s="16"/>
    </row>
    <row r="27" spans="1:13">
      <c r="A27" s="1"/>
      <c r="B27" s="1"/>
      <c r="C27" s="1" t="s">
        <v>37</v>
      </c>
      <c r="D27" s="1"/>
      <c r="E27" s="16">
        <v>12321</v>
      </c>
      <c r="F27" s="16">
        <v>12341</v>
      </c>
      <c r="G27" s="16">
        <v>12896</v>
      </c>
      <c r="H27" s="16">
        <v>15544</v>
      </c>
      <c r="I27" s="16">
        <v>12517</v>
      </c>
      <c r="J27" s="16">
        <v>12707</v>
      </c>
      <c r="K27" s="16">
        <v>13544</v>
      </c>
      <c r="L27" s="16">
        <v>13498</v>
      </c>
      <c r="M27" s="16">
        <v>8844</v>
      </c>
    </row>
    <row r="28" spans="1:13">
      <c r="A28" s="1"/>
      <c r="B28" s="1"/>
      <c r="C28" s="1" t="s">
        <v>38</v>
      </c>
      <c r="D28" s="1"/>
      <c r="E28" s="132">
        <v>3880</v>
      </c>
      <c r="F28" s="132">
        <v>3536</v>
      </c>
      <c r="G28" s="132">
        <v>3189</v>
      </c>
      <c r="H28" s="132">
        <v>2988</v>
      </c>
      <c r="I28" s="132">
        <v>3066</v>
      </c>
      <c r="J28" s="132">
        <v>2913</v>
      </c>
      <c r="K28" s="132">
        <v>2916</v>
      </c>
      <c r="L28" s="132">
        <v>2965</v>
      </c>
      <c r="M28" s="132">
        <v>1943</v>
      </c>
    </row>
    <row r="29" spans="1:13">
      <c r="E29" s="134">
        <v>81292</v>
      </c>
      <c r="F29" s="134">
        <v>80018</v>
      </c>
      <c r="G29" s="134">
        <v>76315</v>
      </c>
      <c r="H29" s="134">
        <v>77834</v>
      </c>
      <c r="I29" s="134">
        <v>75322</v>
      </c>
      <c r="J29" s="134">
        <v>77289</v>
      </c>
      <c r="K29" s="134">
        <v>76806</v>
      </c>
      <c r="L29" s="134">
        <v>76940</v>
      </c>
      <c r="M29" s="134">
        <v>52056</v>
      </c>
    </row>
    <row r="30" spans="1:13" ht="3.75" customHeight="1">
      <c r="E30" s="22"/>
      <c r="F30" s="22"/>
      <c r="G30" s="22"/>
      <c r="H30" s="22"/>
      <c r="I30" s="22"/>
      <c r="J30" s="22"/>
      <c r="K30" s="22"/>
      <c r="L30" s="22"/>
      <c r="M30" s="22"/>
    </row>
    <row r="31" spans="1:13">
      <c r="B31" s="1" t="s">
        <v>293</v>
      </c>
      <c r="E31" s="16">
        <v>8648</v>
      </c>
      <c r="F31" s="16">
        <v>5446</v>
      </c>
      <c r="G31" s="16">
        <v>4191</v>
      </c>
      <c r="H31" s="16">
        <v>1520</v>
      </c>
      <c r="I31" s="16">
        <v>5104</v>
      </c>
      <c r="J31" s="16">
        <v>4242</v>
      </c>
      <c r="K31" s="16">
        <v>5579</v>
      </c>
      <c r="L31" s="16">
        <v>6438</v>
      </c>
      <c r="M31" s="16">
        <v>4100</v>
      </c>
    </row>
    <row r="32" spans="1:13">
      <c r="B32" s="1"/>
      <c r="C32" s="5" t="s">
        <v>7</v>
      </c>
      <c r="E32" s="16">
        <v>154</v>
      </c>
      <c r="F32" s="16">
        <v>154</v>
      </c>
      <c r="G32" s="16">
        <v>150</v>
      </c>
      <c r="H32" s="16">
        <v>146</v>
      </c>
      <c r="I32" s="16">
        <v>144</v>
      </c>
      <c r="J32" s="16">
        <v>140</v>
      </c>
      <c r="K32" s="16">
        <v>136</v>
      </c>
      <c r="L32" s="16">
        <v>136</v>
      </c>
      <c r="M32" s="16">
        <v>91</v>
      </c>
    </row>
    <row r="33" spans="1:13" s="21" customFormat="1">
      <c r="B33" s="1" t="s">
        <v>300</v>
      </c>
      <c r="C33" s="16"/>
      <c r="D33" s="16"/>
      <c r="E33" s="22">
        <v>8494</v>
      </c>
      <c r="F33" s="22">
        <v>5292</v>
      </c>
      <c r="G33" s="22">
        <v>4041</v>
      </c>
      <c r="H33" s="22">
        <v>1374</v>
      </c>
      <c r="I33" s="22">
        <v>4960</v>
      </c>
      <c r="J33" s="22">
        <v>4102</v>
      </c>
      <c r="K33" s="22">
        <v>5443</v>
      </c>
      <c r="L33" s="22">
        <v>6302</v>
      </c>
      <c r="M33" s="22">
        <v>4009</v>
      </c>
    </row>
    <row r="34" spans="1:13">
      <c r="B34" s="1"/>
      <c r="C34" s="5" t="s">
        <v>2</v>
      </c>
      <c r="E34" s="16">
        <v>2345</v>
      </c>
      <c r="F34" s="16">
        <v>1481</v>
      </c>
      <c r="G34" s="16">
        <v>985</v>
      </c>
      <c r="H34" s="16">
        <v>455</v>
      </c>
      <c r="I34" s="16">
        <v>1450</v>
      </c>
      <c r="J34" s="16">
        <v>1175</v>
      </c>
      <c r="K34" s="16">
        <v>1500</v>
      </c>
      <c r="L34" s="16">
        <v>1728</v>
      </c>
      <c r="M34" s="16">
        <v>604</v>
      </c>
    </row>
    <row r="35" spans="1:13" s="21" customFormat="1" ht="2.4500000000000002" customHeight="1">
      <c r="B35" s="16"/>
      <c r="C35" s="16"/>
      <c r="D35" s="16"/>
      <c r="E35" s="23"/>
      <c r="F35" s="23"/>
      <c r="G35" s="23"/>
      <c r="H35" s="23"/>
      <c r="I35" s="23"/>
      <c r="J35" s="23"/>
      <c r="K35" s="23"/>
      <c r="L35" s="23"/>
      <c r="M35" s="23"/>
    </row>
    <row r="36" spans="1:13" s="21" customFormat="1" ht="13.5" thickBot="1">
      <c r="B36" s="1" t="s">
        <v>301</v>
      </c>
      <c r="C36" s="16"/>
      <c r="D36" s="16"/>
      <c r="E36" s="28">
        <v>6149</v>
      </c>
      <c r="F36" s="28">
        <v>3811</v>
      </c>
      <c r="G36" s="28">
        <v>3056</v>
      </c>
      <c r="H36" s="28">
        <v>919</v>
      </c>
      <c r="I36" s="28">
        <v>3510</v>
      </c>
      <c r="J36" s="28">
        <v>2927</v>
      </c>
      <c r="K36" s="28">
        <v>3943</v>
      </c>
      <c r="L36" s="28">
        <v>4574</v>
      </c>
      <c r="M36" s="28">
        <v>3405</v>
      </c>
    </row>
    <row r="37" spans="1:13">
      <c r="E37" s="16"/>
      <c r="F37" s="16"/>
      <c r="G37" s="16"/>
      <c r="H37" s="16"/>
      <c r="I37" s="16"/>
      <c r="J37" s="16"/>
      <c r="K37" s="16"/>
      <c r="L37" s="16"/>
      <c r="M37" s="16"/>
    </row>
    <row r="38" spans="1:13">
      <c r="E38" s="16"/>
      <c r="F38" s="16"/>
      <c r="G38" s="16"/>
      <c r="H38" s="16"/>
      <c r="I38" s="16"/>
      <c r="J38" s="16"/>
      <c r="K38" s="16"/>
      <c r="L38" s="16"/>
      <c r="M38" s="16"/>
    </row>
    <row r="39" spans="1:13">
      <c r="A39" s="1"/>
      <c r="B39" s="1" t="s">
        <v>293</v>
      </c>
      <c r="C39" s="1"/>
      <c r="D39" s="1"/>
      <c r="E39" s="11">
        <v>8648</v>
      </c>
      <c r="F39" s="11">
        <v>5446</v>
      </c>
      <c r="G39" s="11">
        <v>4191</v>
      </c>
      <c r="H39" s="11">
        <v>1520</v>
      </c>
      <c r="I39" s="11">
        <v>5104</v>
      </c>
      <c r="J39" s="11">
        <v>4242</v>
      </c>
      <c r="K39" s="11">
        <v>5579</v>
      </c>
      <c r="L39" s="11">
        <v>6438</v>
      </c>
      <c r="M39" s="11">
        <v>4100</v>
      </c>
    </row>
    <row r="40" spans="1:13">
      <c r="B40" s="1"/>
      <c r="C40" s="1" t="s">
        <v>24</v>
      </c>
      <c r="D40" s="1"/>
      <c r="E40" s="16">
        <v>0</v>
      </c>
      <c r="F40" s="16">
        <v>0</v>
      </c>
      <c r="G40" s="16">
        <v>26</v>
      </c>
      <c r="H40" s="16">
        <v>48</v>
      </c>
      <c r="I40" s="16">
        <v>89</v>
      </c>
      <c r="J40" s="16">
        <v>77</v>
      </c>
      <c r="K40" s="16">
        <v>33</v>
      </c>
      <c r="L40" s="16">
        <v>191</v>
      </c>
      <c r="M40" s="16">
        <v>437</v>
      </c>
    </row>
    <row r="41" spans="1:13" s="1" customFormat="1">
      <c r="C41" s="1" t="s">
        <v>35</v>
      </c>
      <c r="E41" s="16">
        <v>3785</v>
      </c>
      <c r="F41" s="16">
        <v>3963</v>
      </c>
      <c r="G41" s="16">
        <v>4142</v>
      </c>
      <c r="H41" s="16">
        <v>4263</v>
      </c>
      <c r="I41" s="16">
        <v>4229</v>
      </c>
      <c r="J41" s="16">
        <v>4263</v>
      </c>
      <c r="K41" s="16">
        <v>4203</v>
      </c>
      <c r="L41" s="16">
        <v>4388</v>
      </c>
      <c r="M41" s="16">
        <v>3089</v>
      </c>
    </row>
    <row r="42" spans="1:13" s="1" customFormat="1">
      <c r="C42" s="1" t="s">
        <v>25</v>
      </c>
      <c r="E42" s="15">
        <v>0</v>
      </c>
      <c r="F42" s="15">
        <v>0</v>
      </c>
      <c r="G42" s="15">
        <v>0</v>
      </c>
      <c r="H42" s="15">
        <v>0</v>
      </c>
      <c r="I42" s="15">
        <v>0</v>
      </c>
      <c r="J42" s="15">
        <v>0</v>
      </c>
      <c r="K42" s="15">
        <v>0</v>
      </c>
      <c r="L42" s="15">
        <v>0</v>
      </c>
      <c r="M42" s="15">
        <v>0</v>
      </c>
    </row>
    <row r="43" spans="1:13" s="1" customFormat="1">
      <c r="B43" s="1" t="s">
        <v>302</v>
      </c>
      <c r="E43" s="16">
        <v>12433</v>
      </c>
      <c r="F43" s="16">
        <v>9409</v>
      </c>
      <c r="G43" s="16">
        <v>8359</v>
      </c>
      <c r="H43" s="16">
        <v>5831</v>
      </c>
      <c r="I43" s="16">
        <v>9422</v>
      </c>
      <c r="J43" s="16">
        <v>8581.862000000001</v>
      </c>
      <c r="K43" s="16">
        <v>9815</v>
      </c>
      <c r="L43" s="16">
        <v>11017</v>
      </c>
      <c r="M43" s="16">
        <v>7626</v>
      </c>
    </row>
    <row r="44" spans="1:13" s="1" customFormat="1">
      <c r="E44" s="16"/>
      <c r="F44" s="16"/>
      <c r="G44" s="16"/>
      <c r="H44" s="16"/>
      <c r="I44" s="16"/>
      <c r="J44" s="16"/>
      <c r="K44" s="16"/>
      <c r="L44" s="16"/>
      <c r="M44" s="16"/>
    </row>
    <row r="45" spans="1:13" s="1" customFormat="1">
      <c r="C45" s="1" t="s">
        <v>28</v>
      </c>
      <c r="E45" s="15">
        <v>0</v>
      </c>
      <c r="F45" s="15">
        <v>0</v>
      </c>
      <c r="G45" s="15">
        <v>0</v>
      </c>
      <c r="H45" s="15">
        <v>0</v>
      </c>
      <c r="I45" s="15">
        <v>0</v>
      </c>
      <c r="J45" s="15">
        <v>0</v>
      </c>
      <c r="K45" s="15">
        <v>0</v>
      </c>
      <c r="L45" s="15">
        <v>0</v>
      </c>
      <c r="M45" s="15">
        <v>0</v>
      </c>
    </row>
    <row r="46" spans="1:13" s="1" customFormat="1" ht="13.5" thickBot="1">
      <c r="B46" s="1" t="s">
        <v>303</v>
      </c>
      <c r="E46" s="28">
        <v>12433</v>
      </c>
      <c r="F46" s="28">
        <v>9409</v>
      </c>
      <c r="G46" s="28">
        <v>8359</v>
      </c>
      <c r="H46" s="28">
        <v>5831</v>
      </c>
      <c r="I46" s="28">
        <v>9422</v>
      </c>
      <c r="J46" s="28">
        <v>8581.862000000001</v>
      </c>
      <c r="K46" s="28">
        <v>9815</v>
      </c>
      <c r="L46" s="28">
        <v>11017</v>
      </c>
      <c r="M46" s="28">
        <v>7626</v>
      </c>
    </row>
    <row r="47" spans="1:13" s="1" customFormat="1">
      <c r="A47" s="4"/>
      <c r="E47" s="16"/>
      <c r="F47" s="16"/>
      <c r="G47" s="16"/>
      <c r="H47" s="16"/>
      <c r="I47" s="16"/>
      <c r="J47" s="16"/>
      <c r="K47" s="16"/>
      <c r="L47" s="16"/>
      <c r="M47" s="16"/>
    </row>
    <row r="48" spans="1:13" ht="15">
      <c r="A48" s="8" t="s">
        <v>86</v>
      </c>
      <c r="B48" s="2"/>
      <c r="C48" s="2"/>
      <c r="D48" s="2"/>
      <c r="E48" s="23"/>
      <c r="F48" s="23"/>
      <c r="G48" s="23"/>
      <c r="H48" s="23"/>
      <c r="I48" s="23"/>
      <c r="J48" s="23"/>
      <c r="K48" s="23"/>
      <c r="L48" s="23"/>
      <c r="M48" s="23"/>
    </row>
    <row r="49" spans="1:13">
      <c r="A49" s="2"/>
      <c r="B49" s="1" t="s">
        <v>35</v>
      </c>
      <c r="C49" s="2"/>
      <c r="D49" s="2"/>
      <c r="E49" s="23"/>
      <c r="F49" s="23"/>
      <c r="G49" s="23"/>
      <c r="H49" s="23"/>
      <c r="I49" s="23"/>
      <c r="J49" s="23"/>
      <c r="K49" s="23"/>
      <c r="L49" s="23"/>
      <c r="M49" s="23"/>
    </row>
    <row r="50" spans="1:13">
      <c r="A50" s="2"/>
      <c r="B50" s="2"/>
      <c r="C50" s="1" t="s">
        <v>34</v>
      </c>
      <c r="D50"/>
      <c r="E50" s="11">
        <v>377</v>
      </c>
      <c r="F50" s="11">
        <v>348</v>
      </c>
      <c r="G50" s="11">
        <v>368</v>
      </c>
      <c r="H50" s="11">
        <v>368</v>
      </c>
      <c r="I50" s="11">
        <v>358</v>
      </c>
      <c r="J50" s="11">
        <v>372</v>
      </c>
      <c r="K50" s="11">
        <v>353</v>
      </c>
      <c r="L50" s="11">
        <v>358</v>
      </c>
      <c r="M50" s="11">
        <v>245</v>
      </c>
    </row>
    <row r="51" spans="1:13">
      <c r="A51" s="2"/>
      <c r="B51" s="2"/>
      <c r="C51" s="1" t="s">
        <v>32</v>
      </c>
      <c r="D51" s="2"/>
      <c r="E51" s="11">
        <v>3408</v>
      </c>
      <c r="F51" s="11">
        <v>3615</v>
      </c>
      <c r="G51" s="11">
        <v>3774</v>
      </c>
      <c r="H51" s="11">
        <v>3895</v>
      </c>
      <c r="I51" s="11">
        <v>3871</v>
      </c>
      <c r="J51" s="11">
        <v>3891</v>
      </c>
      <c r="K51" s="11">
        <v>3850</v>
      </c>
      <c r="L51" s="11">
        <v>4030</v>
      </c>
      <c r="M51" s="11">
        <v>2844</v>
      </c>
    </row>
    <row r="52" spans="1:13">
      <c r="A52" s="2"/>
      <c r="B52" s="2"/>
      <c r="C52" s="1" t="s">
        <v>11</v>
      </c>
      <c r="D52" s="2"/>
      <c r="E52" s="26">
        <v>3785</v>
      </c>
      <c r="F52" s="26">
        <v>3963</v>
      </c>
      <c r="G52" s="26">
        <v>4142</v>
      </c>
      <c r="H52" s="26">
        <v>4263</v>
      </c>
      <c r="I52" s="26">
        <v>4229</v>
      </c>
      <c r="J52" s="26">
        <v>4262.6559999999999</v>
      </c>
      <c r="K52" s="26">
        <v>4203</v>
      </c>
      <c r="L52" s="26">
        <v>4388</v>
      </c>
      <c r="M52" s="26">
        <v>3089</v>
      </c>
    </row>
    <row r="53" spans="1:13">
      <c r="A53" s="2"/>
      <c r="B53" s="2"/>
      <c r="C53" s="1"/>
      <c r="D53" s="2"/>
      <c r="E53" s="73"/>
      <c r="F53" s="73"/>
      <c r="G53" s="73"/>
      <c r="H53" s="73"/>
      <c r="I53" s="73"/>
      <c r="J53" s="73"/>
      <c r="K53" s="73"/>
      <c r="L53" s="73"/>
      <c r="M53" s="73"/>
    </row>
    <row r="54" spans="1:13">
      <c r="B54" s="16" t="s">
        <v>85</v>
      </c>
      <c r="E54" s="23"/>
      <c r="F54" s="23"/>
      <c r="G54" s="23"/>
      <c r="H54" s="23"/>
      <c r="I54" s="23"/>
      <c r="J54" s="23"/>
      <c r="K54" s="23"/>
      <c r="L54" s="23"/>
      <c r="M54" s="23"/>
    </row>
    <row r="55" spans="1:13">
      <c r="C55" s="1" t="s">
        <v>13</v>
      </c>
      <c r="E55" s="11">
        <v>0</v>
      </c>
      <c r="F55" s="11">
        <v>0</v>
      </c>
      <c r="G55" s="11">
        <v>0</v>
      </c>
      <c r="H55" s="11">
        <v>0</v>
      </c>
      <c r="I55" s="11">
        <v>0</v>
      </c>
      <c r="J55" s="11">
        <v>0</v>
      </c>
      <c r="K55" s="11">
        <v>0</v>
      </c>
      <c r="L55" s="11">
        <v>0</v>
      </c>
      <c r="M55" s="11">
        <v>0</v>
      </c>
    </row>
    <row r="56" spans="1:13">
      <c r="C56" s="1" t="s">
        <v>87</v>
      </c>
      <c r="E56" s="11">
        <v>154</v>
      </c>
      <c r="F56" s="11">
        <v>154</v>
      </c>
      <c r="G56" s="11">
        <v>150</v>
      </c>
      <c r="H56" s="11">
        <v>146</v>
      </c>
      <c r="I56" s="11">
        <v>144</v>
      </c>
      <c r="J56" s="11">
        <v>140</v>
      </c>
      <c r="K56" s="11">
        <v>136</v>
      </c>
      <c r="L56" s="11">
        <v>136</v>
      </c>
      <c r="M56" s="11">
        <v>91</v>
      </c>
    </row>
    <row r="57" spans="1:13">
      <c r="E57" s="26">
        <v>154</v>
      </c>
      <c r="F57" s="26">
        <v>154</v>
      </c>
      <c r="G57" s="26">
        <v>150</v>
      </c>
      <c r="H57" s="26">
        <v>146</v>
      </c>
      <c r="I57" s="26">
        <v>144</v>
      </c>
      <c r="J57" s="26">
        <v>140</v>
      </c>
      <c r="K57" s="26">
        <v>136</v>
      </c>
      <c r="L57" s="26">
        <v>136</v>
      </c>
      <c r="M57" s="26">
        <v>91</v>
      </c>
    </row>
    <row r="58" spans="1:13">
      <c r="E58" s="23"/>
      <c r="F58" s="23"/>
      <c r="G58" s="23"/>
      <c r="H58" s="23"/>
      <c r="I58" s="23"/>
      <c r="J58" s="23"/>
      <c r="K58" s="23"/>
      <c r="L58" s="23"/>
      <c r="M58" s="23"/>
    </row>
    <row r="59" spans="1:13" s="25" customFormat="1">
      <c r="B59" s="2" t="s">
        <v>90</v>
      </c>
      <c r="C59" s="1"/>
      <c r="D59" s="2"/>
      <c r="E59" s="11"/>
      <c r="F59" s="11"/>
      <c r="G59" s="11"/>
      <c r="H59" s="11"/>
      <c r="I59" s="11"/>
      <c r="J59" s="11"/>
      <c r="K59" s="11"/>
      <c r="L59" s="11"/>
      <c r="M59" s="11"/>
    </row>
    <row r="60" spans="1:13">
      <c r="C60" s="5" t="s">
        <v>13</v>
      </c>
      <c r="E60" s="139">
        <v>0</v>
      </c>
      <c r="F60" s="139">
        <v>0</v>
      </c>
      <c r="G60" s="139">
        <v>0</v>
      </c>
      <c r="H60" s="139">
        <v>0</v>
      </c>
      <c r="I60" s="139">
        <v>0</v>
      </c>
      <c r="J60" s="139">
        <v>0</v>
      </c>
      <c r="K60" s="120">
        <v>0</v>
      </c>
      <c r="L60" s="120">
        <v>0</v>
      </c>
      <c r="M60" s="120">
        <v>0</v>
      </c>
    </row>
    <row r="61" spans="1:13">
      <c r="B61"/>
      <c r="C61" s="5" t="s">
        <v>91</v>
      </c>
      <c r="D61"/>
      <c r="E61" s="139">
        <v>13.6</v>
      </c>
      <c r="F61" s="139">
        <v>13.9</v>
      </c>
      <c r="G61" s="139">
        <v>13.5</v>
      </c>
      <c r="H61" s="139">
        <v>13.2</v>
      </c>
      <c r="I61" s="139">
        <v>12.8</v>
      </c>
      <c r="J61" s="139">
        <v>12.5</v>
      </c>
      <c r="K61" s="120">
        <v>12.1</v>
      </c>
      <c r="L61" s="120">
        <v>12.4</v>
      </c>
      <c r="M61" s="120">
        <v>0</v>
      </c>
    </row>
    <row r="62" spans="1:13">
      <c r="B62" s="16"/>
    </row>
    <row r="82" ht="3.75" customHeight="1"/>
  </sheetData>
  <pageMargins left="0.4" right="0.25" top="0.5" bottom="0.75" header="0.3" footer="0.5"/>
  <pageSetup scale="60" orientation="landscape" horizontalDpi="1200" verticalDpi="1200" r:id="rId1"/>
  <headerFooter>
    <oddFooter>&amp;R&amp;A</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26CC-F893-46A6-AB5C-DDCF1480AC33}">
  <dimension ref="A1:M42"/>
  <sheetViews>
    <sheetView showGridLines="0" workbookViewId="0"/>
  </sheetViews>
  <sheetFormatPr defaultColWidth="9.140625" defaultRowHeight="12.75"/>
  <cols>
    <col min="1" max="1" width="2.85546875" style="1" customWidth="1"/>
    <col min="2" max="2" width="3.28515625" style="1" customWidth="1"/>
    <col min="3" max="3" width="47.28515625" style="1" customWidth="1"/>
    <col min="4" max="12" width="12" style="1" bestFit="1" customWidth="1"/>
    <col min="13" max="16384" width="9.140625" style="1"/>
  </cols>
  <sheetData>
    <row r="1" spans="1:12">
      <c r="D1" s="60"/>
      <c r="E1" s="60"/>
      <c r="F1" s="60"/>
      <c r="G1" s="60"/>
      <c r="H1" s="60"/>
      <c r="I1" s="60"/>
      <c r="J1" s="60"/>
      <c r="K1" s="60"/>
      <c r="L1" s="60"/>
    </row>
    <row r="2" spans="1:12" ht="21">
      <c r="A2" s="27" t="s">
        <v>427</v>
      </c>
      <c r="D2" s="60"/>
      <c r="E2" s="60"/>
      <c r="F2" s="60"/>
      <c r="G2" s="60"/>
      <c r="H2" s="60"/>
      <c r="I2" s="60"/>
      <c r="J2" s="60"/>
      <c r="K2" s="60"/>
      <c r="L2" s="60"/>
    </row>
    <row r="3" spans="1:12">
      <c r="D3" s="60"/>
      <c r="E3" s="60"/>
      <c r="F3" s="60"/>
      <c r="G3" s="60"/>
      <c r="H3" s="60"/>
      <c r="I3" s="60"/>
      <c r="J3" s="60"/>
      <c r="K3" s="60"/>
      <c r="L3" s="60"/>
    </row>
    <row r="4" spans="1:12">
      <c r="C4" s="7" t="s">
        <v>20</v>
      </c>
      <c r="D4" s="30">
        <v>2021</v>
      </c>
      <c r="E4" s="30">
        <v>2022</v>
      </c>
      <c r="F4" s="30">
        <v>2022</v>
      </c>
      <c r="G4" s="30">
        <v>2022</v>
      </c>
      <c r="H4" s="30">
        <v>2022</v>
      </c>
      <c r="I4" s="108">
        <v>2023</v>
      </c>
      <c r="J4" s="108">
        <v>2023</v>
      </c>
      <c r="K4" s="108">
        <v>2023</v>
      </c>
      <c r="L4" s="108">
        <v>2023</v>
      </c>
    </row>
    <row r="5" spans="1:12">
      <c r="C5" s="7" t="s">
        <v>21</v>
      </c>
      <c r="D5" s="31">
        <v>4</v>
      </c>
      <c r="E5" s="31">
        <v>1</v>
      </c>
      <c r="F5" s="31">
        <v>2</v>
      </c>
      <c r="G5" s="31">
        <v>3</v>
      </c>
      <c r="H5" s="31">
        <v>4</v>
      </c>
      <c r="I5" s="109">
        <v>1</v>
      </c>
      <c r="J5" s="109">
        <v>2</v>
      </c>
      <c r="K5" s="109">
        <v>3</v>
      </c>
      <c r="L5" s="109">
        <v>4</v>
      </c>
    </row>
    <row r="6" spans="1:12">
      <c r="C6" s="7"/>
      <c r="D6" s="30"/>
      <c r="E6" s="30"/>
      <c r="F6" s="30"/>
      <c r="G6" s="30"/>
      <c r="H6" s="30"/>
      <c r="I6" s="30"/>
      <c r="J6" s="30"/>
      <c r="K6" s="30"/>
      <c r="L6" s="30"/>
    </row>
    <row r="7" spans="1:12">
      <c r="A7" s="1" t="s">
        <v>207</v>
      </c>
      <c r="D7" s="52">
        <v>675</v>
      </c>
      <c r="E7" s="52">
        <v>683</v>
      </c>
      <c r="F7" s="52">
        <v>684</v>
      </c>
      <c r="G7" s="52">
        <v>679</v>
      </c>
      <c r="H7" s="52">
        <v>653</v>
      </c>
      <c r="I7" s="52">
        <v>662</v>
      </c>
      <c r="J7" s="52">
        <v>646</v>
      </c>
      <c r="K7" s="52">
        <v>643</v>
      </c>
      <c r="L7" s="183"/>
    </row>
    <row r="9" spans="1:12">
      <c r="A9" s="1" t="s">
        <v>194</v>
      </c>
      <c r="C9" s="48"/>
    </row>
    <row r="10" spans="1:12">
      <c r="B10" s="1" t="s">
        <v>179</v>
      </c>
      <c r="D10" s="52">
        <v>1509</v>
      </c>
      <c r="E10" s="52">
        <v>1342</v>
      </c>
      <c r="F10" s="52">
        <v>1043</v>
      </c>
      <c r="G10" s="52">
        <v>882</v>
      </c>
      <c r="H10" s="52">
        <v>1157</v>
      </c>
      <c r="I10" s="52">
        <v>1349</v>
      </c>
      <c r="J10" s="52">
        <v>1033</v>
      </c>
      <c r="K10" s="52">
        <v>1093</v>
      </c>
      <c r="L10" s="52">
        <v>1196</v>
      </c>
    </row>
    <row r="11" spans="1:12">
      <c r="B11" s="1" t="s">
        <v>180</v>
      </c>
      <c r="D11" s="53">
        <v>1386</v>
      </c>
      <c r="E11" s="53">
        <v>1182</v>
      </c>
      <c r="F11" s="53">
        <v>1032</v>
      </c>
      <c r="G11" s="53">
        <v>843</v>
      </c>
      <c r="H11" s="53">
        <v>1112</v>
      </c>
      <c r="I11" s="53">
        <v>1036</v>
      </c>
      <c r="J11" s="53">
        <v>1121</v>
      </c>
      <c r="K11" s="53">
        <v>977</v>
      </c>
      <c r="L11" s="53">
        <v>809</v>
      </c>
    </row>
    <row r="12" spans="1:12">
      <c r="B12" s="1" t="s">
        <v>109</v>
      </c>
      <c r="D12" s="52">
        <v>123</v>
      </c>
      <c r="E12" s="52">
        <v>160</v>
      </c>
      <c r="F12" s="52">
        <v>11</v>
      </c>
      <c r="G12" s="52">
        <v>39</v>
      </c>
      <c r="H12" s="52">
        <v>45</v>
      </c>
      <c r="I12" s="52">
        <v>313</v>
      </c>
      <c r="J12" s="52">
        <v>-88</v>
      </c>
      <c r="K12" s="52">
        <v>116</v>
      </c>
      <c r="L12" s="52">
        <v>387</v>
      </c>
    </row>
    <row r="13" spans="1:12">
      <c r="B13" s="1" t="s">
        <v>244</v>
      </c>
      <c r="D13" s="76">
        <v>1439</v>
      </c>
      <c r="E13" s="76">
        <v>-1503</v>
      </c>
      <c r="F13" s="76">
        <v>-3053</v>
      </c>
      <c r="G13" s="76">
        <v>-445</v>
      </c>
      <c r="H13" s="76">
        <v>1216</v>
      </c>
      <c r="I13" s="76">
        <v>1066</v>
      </c>
      <c r="J13" s="76">
        <v>157</v>
      </c>
      <c r="K13" s="76">
        <v>-814</v>
      </c>
      <c r="L13" s="76">
        <v>1096</v>
      </c>
    </row>
    <row r="14" spans="1:12">
      <c r="B14" s="1" t="s">
        <v>400</v>
      </c>
      <c r="D14" s="76"/>
      <c r="E14" s="76"/>
      <c r="F14" s="76"/>
      <c r="G14" s="76"/>
      <c r="H14" s="76"/>
      <c r="I14" s="76"/>
      <c r="J14" s="76"/>
      <c r="K14" s="76"/>
      <c r="L14" s="76">
        <v>-31780</v>
      </c>
    </row>
    <row r="15" spans="1:12">
      <c r="B15" s="1" t="s">
        <v>182</v>
      </c>
      <c r="D15" s="52">
        <v>33077</v>
      </c>
      <c r="E15" s="52">
        <v>31734</v>
      </c>
      <c r="F15" s="52">
        <v>28692</v>
      </c>
      <c r="G15" s="52">
        <v>28286</v>
      </c>
      <c r="H15" s="52">
        <v>29547</v>
      </c>
      <c r="I15" s="52">
        <v>30926</v>
      </c>
      <c r="J15" s="52">
        <v>30995</v>
      </c>
      <c r="K15" s="52">
        <v>30297</v>
      </c>
      <c r="L15" s="183"/>
    </row>
    <row r="16" spans="1:12">
      <c r="B16" s="1" t="s">
        <v>183</v>
      </c>
      <c r="D16" s="52">
        <v>32334</v>
      </c>
      <c r="E16" s="52">
        <v>32029</v>
      </c>
      <c r="F16" s="52">
        <v>30306</v>
      </c>
      <c r="G16" s="52">
        <v>29251</v>
      </c>
      <c r="H16" s="52">
        <v>29524</v>
      </c>
      <c r="I16" s="52">
        <v>30543</v>
      </c>
      <c r="J16" s="52">
        <v>30891</v>
      </c>
      <c r="K16" s="52">
        <v>31108</v>
      </c>
      <c r="L16" s="52">
        <v>20308</v>
      </c>
    </row>
    <row r="17" spans="1:13">
      <c r="D17" s="52"/>
      <c r="E17" s="52"/>
      <c r="F17" s="52"/>
      <c r="G17" s="52"/>
      <c r="H17" s="52"/>
      <c r="I17" s="52"/>
      <c r="J17" s="52"/>
      <c r="K17" s="52"/>
      <c r="L17" s="52"/>
    </row>
    <row r="18" spans="1:13">
      <c r="A18" s="1" t="s">
        <v>195</v>
      </c>
      <c r="D18" s="52"/>
      <c r="E18" s="52"/>
      <c r="F18" s="52"/>
      <c r="G18" s="52"/>
      <c r="H18" s="52"/>
      <c r="I18" s="52"/>
      <c r="J18" s="52"/>
      <c r="K18" s="52"/>
      <c r="L18" s="52"/>
    </row>
    <row r="19" spans="1:13">
      <c r="B19" s="1" t="s">
        <v>185</v>
      </c>
      <c r="D19" s="52">
        <v>174</v>
      </c>
      <c r="E19" s="52">
        <v>203</v>
      </c>
      <c r="F19" s="52">
        <v>153</v>
      </c>
      <c r="G19" s="52">
        <v>127</v>
      </c>
      <c r="H19" s="52">
        <v>138</v>
      </c>
      <c r="I19" s="52">
        <v>310</v>
      </c>
      <c r="J19" s="52">
        <v>260</v>
      </c>
      <c r="K19" s="52">
        <v>293</v>
      </c>
      <c r="L19" s="52">
        <v>201</v>
      </c>
      <c r="M19" s="17"/>
    </row>
    <row r="20" spans="1:13">
      <c r="B20" s="1" t="s">
        <v>186</v>
      </c>
      <c r="D20" s="53">
        <v>303</v>
      </c>
      <c r="E20" s="53">
        <v>265</v>
      </c>
      <c r="F20" s="53">
        <v>225</v>
      </c>
      <c r="G20" s="53">
        <v>167</v>
      </c>
      <c r="H20" s="53">
        <v>286</v>
      </c>
      <c r="I20" s="53">
        <v>256</v>
      </c>
      <c r="J20" s="53">
        <v>245</v>
      </c>
      <c r="K20" s="53">
        <v>239</v>
      </c>
      <c r="L20" s="53">
        <v>207</v>
      </c>
    </row>
    <row r="21" spans="1:13">
      <c r="B21" s="1" t="s">
        <v>187</v>
      </c>
      <c r="D21" s="52">
        <v>-129</v>
      </c>
      <c r="E21" s="52">
        <v>-62</v>
      </c>
      <c r="F21" s="52">
        <v>-72</v>
      </c>
      <c r="G21" s="52">
        <v>-40</v>
      </c>
      <c r="H21" s="52">
        <v>-148</v>
      </c>
      <c r="I21" s="52">
        <v>54</v>
      </c>
      <c r="J21" s="52">
        <v>15</v>
      </c>
      <c r="K21" s="52">
        <v>54</v>
      </c>
      <c r="L21" s="52">
        <v>-6</v>
      </c>
    </row>
    <row r="22" spans="1:13">
      <c r="B22" s="1" t="s">
        <v>244</v>
      </c>
      <c r="D22" s="76">
        <v>255</v>
      </c>
      <c r="E22" s="76">
        <v>-366</v>
      </c>
      <c r="F22" s="76">
        <v>-494</v>
      </c>
      <c r="G22" s="76">
        <v>-20</v>
      </c>
      <c r="H22" s="76">
        <v>195</v>
      </c>
      <c r="I22" s="76">
        <v>158</v>
      </c>
      <c r="J22" s="76">
        <v>52</v>
      </c>
      <c r="K22" s="76">
        <v>-99</v>
      </c>
      <c r="L22" s="76">
        <v>209</v>
      </c>
    </row>
    <row r="23" spans="1:13">
      <c r="B23" s="1" t="s">
        <v>400</v>
      </c>
      <c r="D23" s="76"/>
      <c r="E23" s="76"/>
      <c r="F23" s="76"/>
      <c r="G23" s="76"/>
      <c r="H23" s="76"/>
      <c r="I23" s="76"/>
      <c r="J23" s="76"/>
      <c r="K23" s="76"/>
      <c r="L23" s="76">
        <v>-5059</v>
      </c>
    </row>
    <row r="24" spans="1:13">
      <c r="B24" s="1" t="s">
        <v>188</v>
      </c>
      <c r="D24" s="52">
        <v>5629</v>
      </c>
      <c r="E24" s="52">
        <v>5201</v>
      </c>
      <c r="F24" s="52">
        <v>4635</v>
      </c>
      <c r="G24" s="52">
        <v>4575</v>
      </c>
      <c r="H24" s="52">
        <v>4622</v>
      </c>
      <c r="I24" s="52">
        <v>4834</v>
      </c>
      <c r="J24" s="52">
        <v>4901</v>
      </c>
      <c r="K24" s="52">
        <v>4856</v>
      </c>
      <c r="L24" s="183"/>
    </row>
    <row r="25" spans="1:13">
      <c r="B25" s="1" t="s">
        <v>189</v>
      </c>
      <c r="D25" s="52">
        <v>5594</v>
      </c>
      <c r="E25" s="52">
        <v>5313</v>
      </c>
      <c r="F25" s="52">
        <v>4927</v>
      </c>
      <c r="G25" s="52">
        <v>4746</v>
      </c>
      <c r="H25" s="52">
        <v>4659</v>
      </c>
      <c r="I25" s="52">
        <v>4753</v>
      </c>
      <c r="J25" s="52">
        <v>4842</v>
      </c>
      <c r="K25" s="52">
        <v>4921</v>
      </c>
      <c r="L25" s="52">
        <v>3249</v>
      </c>
    </row>
    <row r="26" spans="1:13">
      <c r="B26" s="1" t="s">
        <v>190</v>
      </c>
      <c r="D26" s="158">
        <v>0.1701786740030837</v>
      </c>
      <c r="E26" s="158">
        <v>0.16389361568034286</v>
      </c>
      <c r="F26" s="158">
        <v>0.16154328732747805</v>
      </c>
      <c r="G26" s="158">
        <v>0.16174079049706569</v>
      </c>
      <c r="H26" s="158">
        <v>0.156</v>
      </c>
      <c r="I26" s="158">
        <v>0.15630860764405355</v>
      </c>
      <c r="J26" s="158">
        <v>0.15812227778673979</v>
      </c>
      <c r="K26" s="158">
        <v>0.16027989569924414</v>
      </c>
      <c r="L26" s="183"/>
    </row>
    <row r="27" spans="1:13">
      <c r="D27" s="131"/>
      <c r="E27" s="131"/>
      <c r="F27" s="131"/>
      <c r="G27" s="131"/>
      <c r="H27" s="131"/>
      <c r="I27" s="131"/>
      <c r="J27" s="131"/>
      <c r="K27" s="131"/>
      <c r="L27" s="131"/>
    </row>
    <row r="28" spans="1:13">
      <c r="A28" s="1" t="s">
        <v>196</v>
      </c>
      <c r="C28" s="48"/>
      <c r="D28" s="16"/>
      <c r="E28" s="16"/>
      <c r="F28" s="16"/>
      <c r="G28" s="16"/>
      <c r="H28" s="16"/>
      <c r="I28" s="16"/>
      <c r="J28" s="16"/>
      <c r="K28" s="16"/>
      <c r="L28" s="16"/>
    </row>
    <row r="29" spans="1:13">
      <c r="B29" s="1" t="s">
        <v>109</v>
      </c>
      <c r="D29" s="124">
        <v>252</v>
      </c>
      <c r="E29" s="124">
        <v>222</v>
      </c>
      <c r="F29" s="124">
        <v>83</v>
      </c>
      <c r="G29" s="124">
        <v>79</v>
      </c>
      <c r="H29" s="124">
        <v>193</v>
      </c>
      <c r="I29" s="124">
        <v>259</v>
      </c>
      <c r="J29" s="124">
        <v>-103</v>
      </c>
      <c r="K29" s="124">
        <v>62</v>
      </c>
      <c r="L29" s="124">
        <v>393</v>
      </c>
    </row>
    <row r="30" spans="1:13">
      <c r="B30" s="1" t="s">
        <v>244</v>
      </c>
      <c r="D30" s="76">
        <v>1184</v>
      </c>
      <c r="E30" s="76">
        <v>-1137</v>
      </c>
      <c r="F30" s="76">
        <v>-2559</v>
      </c>
      <c r="G30" s="76">
        <v>-425</v>
      </c>
      <c r="H30" s="76">
        <v>1021</v>
      </c>
      <c r="I30" s="76">
        <v>908</v>
      </c>
      <c r="J30" s="76">
        <v>105</v>
      </c>
      <c r="K30" s="76">
        <v>-715</v>
      </c>
      <c r="L30" s="76">
        <v>887</v>
      </c>
    </row>
    <row r="31" spans="1:13">
      <c r="B31" s="1" t="s">
        <v>400</v>
      </c>
      <c r="D31" s="76"/>
      <c r="E31" s="76"/>
      <c r="F31" s="76"/>
      <c r="G31" s="76"/>
      <c r="H31" s="76"/>
      <c r="I31" s="76"/>
      <c r="J31" s="76"/>
      <c r="K31" s="76"/>
      <c r="L31" s="76">
        <v>-26721</v>
      </c>
    </row>
    <row r="32" spans="1:13">
      <c r="B32" s="1" t="s">
        <v>182</v>
      </c>
      <c r="D32" s="124">
        <v>27448</v>
      </c>
      <c r="E32" s="124">
        <v>26533</v>
      </c>
      <c r="F32" s="124">
        <v>24057</v>
      </c>
      <c r="G32" s="124">
        <v>23711</v>
      </c>
      <c r="H32" s="124">
        <v>24925</v>
      </c>
      <c r="I32" s="124">
        <v>26092</v>
      </c>
      <c r="J32" s="124">
        <v>26094</v>
      </c>
      <c r="K32" s="124">
        <v>25441</v>
      </c>
      <c r="L32" s="183"/>
    </row>
    <row r="33" spans="1:12">
      <c r="B33" s="1" t="s">
        <v>183</v>
      </c>
      <c r="D33" s="124">
        <v>26740</v>
      </c>
      <c r="E33" s="124">
        <v>26716</v>
      </c>
      <c r="F33" s="124">
        <v>25379</v>
      </c>
      <c r="G33" s="124">
        <v>24505</v>
      </c>
      <c r="H33" s="124">
        <v>24865</v>
      </c>
      <c r="I33" s="124">
        <v>25790</v>
      </c>
      <c r="J33" s="124">
        <v>26049</v>
      </c>
      <c r="K33" s="124">
        <v>26187</v>
      </c>
      <c r="L33" s="124">
        <v>17059</v>
      </c>
    </row>
    <row r="34" spans="1:12">
      <c r="D34" s="124"/>
      <c r="E34" s="124"/>
      <c r="F34" s="124"/>
      <c r="G34" s="124"/>
      <c r="H34" s="124"/>
      <c r="I34" s="124"/>
      <c r="J34" s="124"/>
      <c r="K34" s="124"/>
      <c r="L34" s="124"/>
    </row>
    <row r="35" spans="1:12">
      <c r="A35" s="1" t="s">
        <v>395</v>
      </c>
      <c r="D35" s="52"/>
      <c r="E35" s="52"/>
      <c r="F35" s="52"/>
      <c r="G35" s="52"/>
      <c r="H35" s="52"/>
      <c r="I35" s="52"/>
      <c r="J35" s="52"/>
      <c r="K35" s="52"/>
      <c r="L35" s="52"/>
    </row>
    <row r="36" spans="1:12">
      <c r="B36" s="1" t="s">
        <v>355</v>
      </c>
      <c r="D36" s="52">
        <v>-129</v>
      </c>
      <c r="E36" s="52">
        <v>-62</v>
      </c>
      <c r="F36" s="52">
        <v>-72</v>
      </c>
      <c r="G36" s="52">
        <v>-40</v>
      </c>
      <c r="H36" s="52">
        <v>-148</v>
      </c>
      <c r="I36" s="52">
        <v>54</v>
      </c>
      <c r="J36" s="52">
        <v>15</v>
      </c>
      <c r="K36" s="52">
        <v>54</v>
      </c>
      <c r="L36" s="52">
        <v>-6</v>
      </c>
    </row>
    <row r="37" spans="1:12">
      <c r="B37" s="1" t="s">
        <v>356</v>
      </c>
      <c r="D37" s="53">
        <v>20</v>
      </c>
      <c r="E37" s="53">
        <v>29</v>
      </c>
      <c r="F37" s="53">
        <v>-17</v>
      </c>
      <c r="G37" s="53">
        <v>-18</v>
      </c>
      <c r="H37" s="53">
        <v>-33</v>
      </c>
      <c r="I37" s="53">
        <v>-2</v>
      </c>
      <c r="J37" s="53">
        <v>-33</v>
      </c>
      <c r="K37" s="53">
        <v>-43</v>
      </c>
      <c r="L37" s="53">
        <v>-17</v>
      </c>
    </row>
    <row r="38" spans="1:12">
      <c r="D38" s="52">
        <v>-109</v>
      </c>
      <c r="E38" s="52">
        <v>-33</v>
      </c>
      <c r="F38" s="52">
        <v>-89</v>
      </c>
      <c r="G38" s="52">
        <v>-58</v>
      </c>
      <c r="H38" s="52">
        <v>-181</v>
      </c>
      <c r="I38" s="52">
        <v>52</v>
      </c>
      <c r="J38" s="52">
        <v>-18</v>
      </c>
      <c r="K38" s="52">
        <v>11</v>
      </c>
      <c r="L38" s="52">
        <v>-23</v>
      </c>
    </row>
    <row r="40" spans="1:12">
      <c r="A40" s="1" t="s">
        <v>197</v>
      </c>
    </row>
    <row r="41" spans="1:12">
      <c r="B41" s="1" t="s">
        <v>198</v>
      </c>
      <c r="D41" s="60">
        <v>0.223</v>
      </c>
      <c r="E41" s="60">
        <v>0.19500000000000001</v>
      </c>
      <c r="F41" s="60">
        <v>0.19</v>
      </c>
      <c r="G41" s="60">
        <v>0.191</v>
      </c>
      <c r="H41" s="60">
        <v>0.20399999999999999</v>
      </c>
      <c r="I41" s="60">
        <v>0.21199999999999999</v>
      </c>
      <c r="J41" s="60">
        <v>0.22</v>
      </c>
      <c r="K41" s="60">
        <v>0.22900000000000001</v>
      </c>
      <c r="L41" s="184"/>
    </row>
    <row r="42" spans="1:12">
      <c r="B42" s="1" t="s">
        <v>184</v>
      </c>
      <c r="D42" s="46">
        <v>0.22500000000000001</v>
      </c>
      <c r="E42" s="46">
        <v>0.19600000000000001</v>
      </c>
      <c r="F42" s="46">
        <v>0.192</v>
      </c>
      <c r="G42" s="46">
        <v>0.192</v>
      </c>
      <c r="H42" s="46">
        <v>0.20599999999999999</v>
      </c>
      <c r="I42" s="46">
        <v>0.216</v>
      </c>
      <c r="J42" s="46">
        <v>0.23</v>
      </c>
      <c r="K42" s="46">
        <v>0.24399999999999999</v>
      </c>
      <c r="L42" s="185"/>
    </row>
  </sheetData>
  <pageMargins left="0.5" right="0.5" top="0.5" bottom="0.75" header="0.37" footer="0.5"/>
  <pageSetup scale="70" fitToHeight="20" orientation="landscape" r:id="rId1"/>
  <headerFooter alignWithMargins="0">
    <oddFooter>&amp;R&amp;A</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B53D-8E19-4D10-937D-E777DD5D43C7}">
  <dimension ref="A1:M161"/>
  <sheetViews>
    <sheetView showGridLines="0" workbookViewId="0"/>
  </sheetViews>
  <sheetFormatPr defaultColWidth="9.140625" defaultRowHeight="12.75"/>
  <cols>
    <col min="1" max="3" width="2.85546875" style="5" customWidth="1"/>
    <col min="4" max="4" width="45.85546875" style="5" bestFit="1" customWidth="1"/>
    <col min="5" max="13" width="12.7109375" style="13" bestFit="1" customWidth="1"/>
    <col min="14" max="16384" width="9.140625" style="5"/>
  </cols>
  <sheetData>
    <row r="1" spans="1:13" customFormat="1">
      <c r="A1" s="4"/>
      <c r="E1" s="13"/>
      <c r="F1" s="13"/>
      <c r="G1" s="13"/>
      <c r="H1" s="13"/>
      <c r="I1" s="13"/>
      <c r="J1" s="13"/>
      <c r="K1" s="13"/>
      <c r="L1" s="13"/>
      <c r="M1" s="13"/>
    </row>
    <row r="2" spans="1:13" ht="18">
      <c r="A2" s="27" t="s">
        <v>66</v>
      </c>
    </row>
    <row r="3" spans="1:13">
      <c r="A3" s="1" t="s">
        <v>47</v>
      </c>
      <c r="E3" s="1"/>
      <c r="F3" s="1"/>
      <c r="G3" s="1"/>
      <c r="H3" s="1"/>
      <c r="I3" s="1"/>
      <c r="J3" s="1"/>
      <c r="K3" s="1"/>
      <c r="L3" s="1"/>
      <c r="M3" s="1"/>
    </row>
    <row r="4" spans="1:13">
      <c r="D4" s="7" t="s">
        <v>20</v>
      </c>
      <c r="E4" s="30">
        <v>2021</v>
      </c>
      <c r="F4" s="30">
        <v>2022</v>
      </c>
      <c r="G4" s="30">
        <v>2022</v>
      </c>
      <c r="H4" s="30">
        <v>2022</v>
      </c>
      <c r="I4" s="30">
        <v>2022</v>
      </c>
      <c r="J4" s="108">
        <v>2023</v>
      </c>
      <c r="K4" s="108">
        <v>2023</v>
      </c>
      <c r="L4" s="108">
        <v>2023</v>
      </c>
      <c r="M4" s="108">
        <v>2023</v>
      </c>
    </row>
    <row r="5" spans="1:13">
      <c r="D5" s="7" t="s">
        <v>21</v>
      </c>
      <c r="E5" s="31">
        <v>4</v>
      </c>
      <c r="F5" s="31">
        <v>1</v>
      </c>
      <c r="G5" s="31">
        <v>2</v>
      </c>
      <c r="H5" s="31">
        <v>3</v>
      </c>
      <c r="I5" s="31">
        <v>4</v>
      </c>
      <c r="J5" s="109">
        <v>1</v>
      </c>
      <c r="K5" s="109">
        <v>2</v>
      </c>
      <c r="L5" s="109">
        <v>3</v>
      </c>
      <c r="M5" s="109">
        <v>4</v>
      </c>
    </row>
    <row r="6" spans="1:13" ht="15">
      <c r="A6" s="8" t="s">
        <v>308</v>
      </c>
      <c r="E6" s="1"/>
      <c r="F6" s="1"/>
      <c r="G6" s="1"/>
      <c r="H6" s="1"/>
      <c r="I6" s="1"/>
      <c r="J6" s="1"/>
      <c r="K6" s="1"/>
      <c r="L6" s="1"/>
      <c r="M6" s="1"/>
    </row>
    <row r="7" spans="1:13">
      <c r="A7" s="1"/>
      <c r="B7" s="1" t="s">
        <v>8</v>
      </c>
      <c r="C7" s="1"/>
      <c r="D7" s="1"/>
      <c r="E7" s="1"/>
      <c r="F7" s="1"/>
      <c r="G7" s="1"/>
      <c r="H7" s="1"/>
      <c r="I7" s="1"/>
      <c r="J7" s="1"/>
      <c r="K7" s="1"/>
      <c r="L7" s="1"/>
      <c r="M7" s="1"/>
    </row>
    <row r="8" spans="1:13">
      <c r="A8" s="1"/>
      <c r="B8" s="1"/>
      <c r="C8" s="1" t="s">
        <v>72</v>
      </c>
      <c r="D8" s="1"/>
      <c r="E8" s="29"/>
      <c r="F8" s="29"/>
      <c r="G8" s="29"/>
      <c r="H8" s="29"/>
      <c r="I8" s="29"/>
      <c r="J8" s="29"/>
      <c r="K8" s="29"/>
      <c r="L8" s="29"/>
      <c r="M8" s="29"/>
    </row>
    <row r="9" spans="1:13">
      <c r="A9" s="1"/>
      <c r="B9" s="1"/>
      <c r="C9" s="1"/>
      <c r="D9" s="35" t="s">
        <v>64</v>
      </c>
      <c r="E9" s="16">
        <v>265352</v>
      </c>
      <c r="F9" s="16">
        <v>254803</v>
      </c>
      <c r="G9" s="16">
        <v>240865</v>
      </c>
      <c r="H9" s="16">
        <v>234738</v>
      </c>
      <c r="I9" s="16">
        <v>232460</v>
      </c>
      <c r="J9" s="16">
        <v>232462</v>
      </c>
      <c r="K9" s="16">
        <v>235027</v>
      </c>
      <c r="L9" s="16">
        <v>236313</v>
      </c>
      <c r="M9" s="16">
        <v>230798</v>
      </c>
    </row>
    <row r="10" spans="1:13">
      <c r="A10" s="1"/>
      <c r="B10" s="1"/>
      <c r="C10" s="1"/>
      <c r="D10" s="1" t="s">
        <v>9</v>
      </c>
      <c r="E10" s="11">
        <v>1366</v>
      </c>
      <c r="F10" s="11">
        <v>1027</v>
      </c>
      <c r="G10" s="11">
        <v>720</v>
      </c>
      <c r="H10" s="11">
        <v>637</v>
      </c>
      <c r="I10" s="11">
        <v>734</v>
      </c>
      <c r="J10" s="11">
        <v>927</v>
      </c>
      <c r="K10" s="11">
        <v>758</v>
      </c>
      <c r="L10" s="11">
        <v>678</v>
      </c>
      <c r="M10" s="11">
        <v>594</v>
      </c>
    </row>
    <row r="11" spans="1:13">
      <c r="A11" s="1"/>
      <c r="B11" s="1"/>
      <c r="C11" s="1"/>
      <c r="D11" s="1"/>
      <c r="E11" s="136">
        <v>266718</v>
      </c>
      <c r="F11" s="136">
        <v>255830</v>
      </c>
      <c r="G11" s="136">
        <v>241585</v>
      </c>
      <c r="H11" s="136">
        <v>235375</v>
      </c>
      <c r="I11" s="136">
        <v>233194</v>
      </c>
      <c r="J11" s="136">
        <v>233389</v>
      </c>
      <c r="K11" s="136">
        <v>235785</v>
      </c>
      <c r="L11" s="136">
        <v>236991</v>
      </c>
      <c r="M11" s="136">
        <v>231392</v>
      </c>
    </row>
    <row r="12" spans="1:13">
      <c r="A12" s="1"/>
      <c r="B12" s="1"/>
      <c r="C12" s="1" t="s">
        <v>48</v>
      </c>
      <c r="D12" s="1"/>
      <c r="E12" s="11"/>
      <c r="F12" s="11"/>
      <c r="G12" s="11"/>
      <c r="H12" s="11"/>
      <c r="I12" s="11"/>
      <c r="J12" s="11"/>
      <c r="K12" s="11"/>
      <c r="L12" s="11"/>
      <c r="M12" s="11"/>
    </row>
    <row r="13" spans="1:13">
      <c r="A13" s="1"/>
      <c r="B13" s="1"/>
      <c r="C13" s="1"/>
      <c r="D13" s="1" t="s">
        <v>42</v>
      </c>
      <c r="E13" s="11">
        <v>-88021</v>
      </c>
      <c r="F13" s="11">
        <v>-86148</v>
      </c>
      <c r="G13" s="11">
        <v>-79793</v>
      </c>
      <c r="H13" s="11">
        <v>-77459</v>
      </c>
      <c r="I13" s="11">
        <v>-76856</v>
      </c>
      <c r="J13" s="11">
        <v>-78695</v>
      </c>
      <c r="K13" s="11">
        <v>-78762</v>
      </c>
      <c r="L13" s="11">
        <v>-77964</v>
      </c>
      <c r="M13" s="11">
        <v>-76017</v>
      </c>
    </row>
    <row r="14" spans="1:13">
      <c r="A14" s="1"/>
      <c r="B14" s="1"/>
      <c r="C14" s="1"/>
      <c r="D14" s="1" t="s">
        <v>41</v>
      </c>
      <c r="E14" s="11">
        <v>-3638</v>
      </c>
      <c r="F14" s="11">
        <v>-4968</v>
      </c>
      <c r="G14" s="11">
        <v>-2295</v>
      </c>
      <c r="H14" s="11">
        <v>-1</v>
      </c>
      <c r="I14" s="11">
        <v>-1</v>
      </c>
      <c r="J14" s="11">
        <v>-1</v>
      </c>
      <c r="K14" s="11">
        <v>-2</v>
      </c>
      <c r="L14" s="11">
        <v>2</v>
      </c>
      <c r="M14" s="11">
        <v>0</v>
      </c>
    </row>
    <row r="15" spans="1:13">
      <c r="A15" s="1"/>
      <c r="B15" s="1"/>
      <c r="C15" s="1"/>
      <c r="D15" s="1"/>
      <c r="E15" s="26">
        <v>-91659</v>
      </c>
      <c r="F15" s="26">
        <v>-91116</v>
      </c>
      <c r="G15" s="26">
        <v>-82088</v>
      </c>
      <c r="H15" s="26">
        <v>-77460</v>
      </c>
      <c r="I15" s="26">
        <v>-76857</v>
      </c>
      <c r="J15" s="26">
        <v>-78696</v>
      </c>
      <c r="K15" s="26">
        <v>-78764</v>
      </c>
      <c r="L15" s="26">
        <v>-77962</v>
      </c>
      <c r="M15" s="26">
        <v>-76017</v>
      </c>
    </row>
    <row r="16" spans="1:13" ht="21" customHeight="1">
      <c r="A16" s="1"/>
      <c r="B16" s="1"/>
      <c r="C16" s="35" t="s">
        <v>77</v>
      </c>
      <c r="E16" s="136">
        <v>175059</v>
      </c>
      <c r="F16" s="136">
        <v>164714</v>
      </c>
      <c r="G16" s="136">
        <v>159497</v>
      </c>
      <c r="H16" s="136">
        <v>157915</v>
      </c>
      <c r="I16" s="136">
        <v>156337</v>
      </c>
      <c r="J16" s="136">
        <v>154693</v>
      </c>
      <c r="K16" s="136">
        <v>157021</v>
      </c>
      <c r="L16" s="136">
        <v>159029</v>
      </c>
      <c r="M16" s="136">
        <v>155375</v>
      </c>
    </row>
    <row r="17" spans="1:13">
      <c r="A17" s="1"/>
      <c r="B17" s="1"/>
      <c r="C17" s="35" t="s">
        <v>65</v>
      </c>
      <c r="E17" s="15">
        <v>29999</v>
      </c>
      <c r="F17" s="15">
        <v>29003</v>
      </c>
      <c r="G17" s="15">
        <v>28114</v>
      </c>
      <c r="H17" s="15">
        <v>27262</v>
      </c>
      <c r="I17" s="15">
        <v>27315</v>
      </c>
      <c r="J17" s="15">
        <v>28425</v>
      </c>
      <c r="K17" s="15">
        <v>28413</v>
      </c>
      <c r="L17" s="15">
        <v>28732</v>
      </c>
      <c r="M17" s="15">
        <v>27995</v>
      </c>
    </row>
    <row r="18" spans="1:13">
      <c r="A18" s="1"/>
      <c r="B18" s="1"/>
      <c r="C18" s="1" t="s">
        <v>44</v>
      </c>
      <c r="D18" s="1"/>
      <c r="E18" s="11">
        <v>205058</v>
      </c>
      <c r="F18" s="11">
        <v>193717</v>
      </c>
      <c r="G18" s="11">
        <v>187611</v>
      </c>
      <c r="H18" s="11">
        <v>185177</v>
      </c>
      <c r="I18" s="11">
        <v>183652</v>
      </c>
      <c r="J18" s="11">
        <v>183118</v>
      </c>
      <c r="K18" s="11">
        <v>185434</v>
      </c>
      <c r="L18" s="11">
        <v>187761</v>
      </c>
      <c r="M18" s="11">
        <v>183370</v>
      </c>
    </row>
    <row r="19" spans="1:13">
      <c r="A19" s="1"/>
      <c r="B19" s="1"/>
      <c r="C19" s="1" t="s">
        <v>0</v>
      </c>
      <c r="D19" s="1"/>
      <c r="E19" s="11">
        <v>1343</v>
      </c>
      <c r="F19" s="11">
        <v>-2616</v>
      </c>
      <c r="G19" s="11">
        <v>-986</v>
      </c>
      <c r="H19" s="11">
        <v>3701</v>
      </c>
      <c r="I19" s="11">
        <v>5591</v>
      </c>
      <c r="J19" s="11">
        <v>4504</v>
      </c>
      <c r="K19" s="11">
        <v>945</v>
      </c>
      <c r="L19" s="11">
        <v>2571</v>
      </c>
      <c r="M19" s="11">
        <v>4074</v>
      </c>
    </row>
    <row r="20" spans="1:13">
      <c r="A20" s="1"/>
      <c r="B20" s="1"/>
      <c r="C20" s="1" t="s">
        <v>22</v>
      </c>
      <c r="D20" s="1"/>
      <c r="E20" s="69">
        <v>20254</v>
      </c>
      <c r="F20" s="69">
        <v>17732</v>
      </c>
      <c r="G20" s="69">
        <v>21009</v>
      </c>
      <c r="H20" s="69">
        <v>19216</v>
      </c>
      <c r="I20" s="69">
        <v>24942</v>
      </c>
      <c r="J20" s="69">
        <v>33199</v>
      </c>
      <c r="K20" s="69">
        <v>30735</v>
      </c>
      <c r="L20" s="69">
        <v>25236</v>
      </c>
      <c r="M20" s="69">
        <v>32270</v>
      </c>
    </row>
    <row r="21" spans="1:13">
      <c r="A21" s="1"/>
      <c r="B21" s="1"/>
      <c r="C21" s="1"/>
      <c r="D21" s="1"/>
      <c r="E21" s="11">
        <v>226655</v>
      </c>
      <c r="F21" s="11">
        <v>208833</v>
      </c>
      <c r="G21" s="11">
        <v>207634</v>
      </c>
      <c r="H21" s="11">
        <v>208094</v>
      </c>
      <c r="I21" s="11">
        <v>214185</v>
      </c>
      <c r="J21" s="11">
        <v>220821</v>
      </c>
      <c r="K21" s="11">
        <v>217114</v>
      </c>
      <c r="L21" s="11">
        <v>215568</v>
      </c>
      <c r="M21" s="11">
        <v>219714</v>
      </c>
    </row>
    <row r="22" spans="1:13">
      <c r="A22" s="1"/>
      <c r="B22" s="1"/>
      <c r="C22" s="1"/>
      <c r="D22" s="1"/>
      <c r="E22" s="16"/>
      <c r="F22" s="16"/>
      <c r="G22" s="16"/>
      <c r="H22" s="16"/>
      <c r="I22" s="16"/>
      <c r="J22" s="16"/>
      <c r="K22" s="16"/>
      <c r="L22" s="16"/>
      <c r="M22" s="16"/>
    </row>
    <row r="23" spans="1:13">
      <c r="A23" s="1"/>
      <c r="B23" s="1" t="s">
        <v>1</v>
      </c>
      <c r="C23" s="1"/>
      <c r="D23" s="1"/>
      <c r="E23" s="16"/>
      <c r="F23" s="16"/>
      <c r="G23" s="16"/>
      <c r="H23" s="16"/>
      <c r="I23" s="16"/>
      <c r="J23" s="16"/>
      <c r="K23" s="16"/>
      <c r="L23" s="16"/>
      <c r="M23" s="16"/>
    </row>
    <row r="24" spans="1:13">
      <c r="A24" s="1"/>
      <c r="B24" s="1"/>
      <c r="C24" s="1" t="s">
        <v>54</v>
      </c>
      <c r="D24" s="1"/>
      <c r="E24" s="11">
        <v>24146</v>
      </c>
      <c r="F24" s="11">
        <v>20143</v>
      </c>
      <c r="G24" s="11">
        <v>21563</v>
      </c>
      <c r="H24" s="11">
        <v>16398</v>
      </c>
      <c r="I24" s="11">
        <v>21249</v>
      </c>
      <c r="J24" s="11">
        <v>22666</v>
      </c>
      <c r="K24" s="11">
        <v>21052</v>
      </c>
      <c r="L24" s="11">
        <v>18956</v>
      </c>
      <c r="M24" s="11">
        <v>20872</v>
      </c>
    </row>
    <row r="25" spans="1:13">
      <c r="A25" s="1"/>
      <c r="B25" s="1"/>
      <c r="C25" s="1" t="s">
        <v>37</v>
      </c>
      <c r="D25" s="1"/>
      <c r="E25" s="11">
        <v>88843</v>
      </c>
      <c r="F25" s="11">
        <v>93627</v>
      </c>
      <c r="G25" s="11">
        <v>89012</v>
      </c>
      <c r="H25" s="11">
        <v>86549</v>
      </c>
      <c r="I25" s="11">
        <v>91355</v>
      </c>
      <c r="J25" s="11">
        <v>93144</v>
      </c>
      <c r="K25" s="11">
        <v>89550</v>
      </c>
      <c r="L25" s="11">
        <v>87428</v>
      </c>
      <c r="M25" s="11">
        <v>92559</v>
      </c>
    </row>
    <row r="26" spans="1:13">
      <c r="A26" s="1"/>
      <c r="B26" s="1"/>
      <c r="C26" s="1" t="s">
        <v>38</v>
      </c>
      <c r="D26" s="1"/>
      <c r="E26" s="69">
        <v>1588</v>
      </c>
      <c r="F26" s="69">
        <v>1504</v>
      </c>
      <c r="G26" s="69">
        <v>1180</v>
      </c>
      <c r="H26" s="69">
        <v>1159</v>
      </c>
      <c r="I26" s="69">
        <v>1103</v>
      </c>
      <c r="J26" s="69">
        <v>1109</v>
      </c>
      <c r="K26" s="69">
        <v>1134</v>
      </c>
      <c r="L26" s="69">
        <v>1175</v>
      </c>
      <c r="M26" s="69">
        <v>1191</v>
      </c>
    </row>
    <row r="27" spans="1:13">
      <c r="A27" s="1"/>
      <c r="B27" s="1"/>
      <c r="C27" s="1"/>
      <c r="D27" s="1"/>
      <c r="E27" s="26">
        <v>114577</v>
      </c>
      <c r="F27" s="26">
        <v>115274</v>
      </c>
      <c r="G27" s="26">
        <v>111755</v>
      </c>
      <c r="H27" s="26">
        <v>104106</v>
      </c>
      <c r="I27" s="26">
        <v>113707</v>
      </c>
      <c r="J27" s="26">
        <v>116919</v>
      </c>
      <c r="K27" s="26">
        <v>111736</v>
      </c>
      <c r="L27" s="26">
        <v>107559</v>
      </c>
      <c r="M27" s="26">
        <v>114622</v>
      </c>
    </row>
    <row r="28" spans="1:13" ht="3.75" customHeight="1">
      <c r="A28" s="1"/>
      <c r="B28" s="1"/>
      <c r="C28" s="1"/>
      <c r="D28" s="1"/>
      <c r="E28" s="136"/>
      <c r="F28" s="136"/>
      <c r="G28" s="136"/>
      <c r="H28" s="136"/>
      <c r="I28" s="136"/>
      <c r="J28" s="136"/>
      <c r="K28" s="136"/>
      <c r="L28" s="136"/>
      <c r="M28" s="136"/>
    </row>
    <row r="29" spans="1:13">
      <c r="B29" s="1" t="s">
        <v>304</v>
      </c>
      <c r="E29" s="16">
        <v>112078</v>
      </c>
      <c r="F29" s="16">
        <v>93559</v>
      </c>
      <c r="G29" s="16">
        <v>95879</v>
      </c>
      <c r="H29" s="16">
        <v>103988</v>
      </c>
      <c r="I29" s="16">
        <v>100478</v>
      </c>
      <c r="J29" s="16">
        <v>103902</v>
      </c>
      <c r="K29" s="16">
        <v>105378</v>
      </c>
      <c r="L29" s="16">
        <v>108009</v>
      </c>
      <c r="M29" s="16">
        <v>105092</v>
      </c>
    </row>
    <row r="30" spans="1:13" s="21" customFormat="1">
      <c r="B30" s="16"/>
      <c r="C30" s="1" t="s">
        <v>7</v>
      </c>
      <c r="D30" s="16"/>
      <c r="E30" s="11">
        <v>5940</v>
      </c>
      <c r="F30" s="11">
        <v>5842</v>
      </c>
      <c r="G30" s="11">
        <v>5882</v>
      </c>
      <c r="H30" s="11">
        <v>5902</v>
      </c>
      <c r="I30" s="11">
        <v>5895</v>
      </c>
      <c r="J30" s="11">
        <v>5806</v>
      </c>
      <c r="K30" s="11">
        <v>6120</v>
      </c>
      <c r="L30" s="11">
        <v>6554</v>
      </c>
      <c r="M30" s="11">
        <v>6541</v>
      </c>
    </row>
    <row r="31" spans="1:13" s="21" customFormat="1">
      <c r="B31" s="1" t="s">
        <v>305</v>
      </c>
      <c r="C31" s="16"/>
      <c r="D31" s="16"/>
      <c r="E31" s="22">
        <v>106138</v>
      </c>
      <c r="F31" s="22">
        <v>87717</v>
      </c>
      <c r="G31" s="22">
        <v>89997</v>
      </c>
      <c r="H31" s="22">
        <v>98086</v>
      </c>
      <c r="I31" s="22">
        <v>94583</v>
      </c>
      <c r="J31" s="22">
        <v>98096</v>
      </c>
      <c r="K31" s="22">
        <v>99258</v>
      </c>
      <c r="L31" s="22">
        <v>101455</v>
      </c>
      <c r="M31" s="22">
        <v>98551</v>
      </c>
    </row>
    <row r="32" spans="1:13" s="21" customFormat="1">
      <c r="B32" s="16"/>
      <c r="C32" s="1" t="s">
        <v>2</v>
      </c>
      <c r="D32" s="16"/>
      <c r="E32" s="11">
        <v>25533</v>
      </c>
      <c r="F32" s="11">
        <v>19605</v>
      </c>
      <c r="G32" s="11">
        <v>19551</v>
      </c>
      <c r="H32" s="11">
        <v>22280</v>
      </c>
      <c r="I32" s="11">
        <v>20155</v>
      </c>
      <c r="J32" s="11">
        <v>19807</v>
      </c>
      <c r="K32" s="11">
        <v>21495</v>
      </c>
      <c r="L32" s="11">
        <v>22534</v>
      </c>
      <c r="M32" s="11">
        <v>19925</v>
      </c>
    </row>
    <row r="33" spans="1:13" s="21" customFormat="1" ht="2.4500000000000002" customHeight="1">
      <c r="B33" s="16"/>
      <c r="C33" s="16"/>
      <c r="D33" s="16"/>
      <c r="E33" s="23"/>
      <c r="F33" s="23"/>
      <c r="G33" s="23"/>
      <c r="H33" s="23"/>
      <c r="I33" s="23"/>
      <c r="J33" s="23"/>
      <c r="K33" s="23"/>
      <c r="L33" s="23"/>
      <c r="M33" s="23"/>
    </row>
    <row r="34" spans="1:13" s="21" customFormat="1">
      <c r="B34" s="1" t="s">
        <v>306</v>
      </c>
      <c r="C34" s="16"/>
      <c r="D34" s="16"/>
      <c r="E34" s="134">
        <v>80605</v>
      </c>
      <c r="F34" s="134">
        <v>68112</v>
      </c>
      <c r="G34" s="134">
        <v>70446</v>
      </c>
      <c r="H34" s="134">
        <v>75806</v>
      </c>
      <c r="I34" s="134">
        <v>74428</v>
      </c>
      <c r="J34" s="134">
        <v>78289</v>
      </c>
      <c r="K34" s="134">
        <v>77763</v>
      </c>
      <c r="L34" s="134">
        <v>78921</v>
      </c>
      <c r="M34" s="134">
        <v>78626</v>
      </c>
    </row>
    <row r="35" spans="1:13" s="21" customFormat="1">
      <c r="B35" s="1" t="s">
        <v>78</v>
      </c>
      <c r="C35" s="16"/>
      <c r="D35" s="16"/>
      <c r="E35" s="134">
        <v>-658</v>
      </c>
      <c r="F35" s="134">
        <v>-849</v>
      </c>
      <c r="G35" s="134">
        <v>-1230</v>
      </c>
      <c r="H35" s="134">
        <v>-915</v>
      </c>
      <c r="I35" s="134">
        <v>-2140</v>
      </c>
      <c r="J35" s="134">
        <v>-1013</v>
      </c>
      <c r="K35" s="134">
        <v>-627</v>
      </c>
      <c r="L35" s="134">
        <v>-110</v>
      </c>
      <c r="M35" s="134">
        <v>-1719</v>
      </c>
    </row>
    <row r="36" spans="1:13" s="21" customFormat="1" ht="13.5" thickBot="1">
      <c r="B36" s="1" t="s">
        <v>414</v>
      </c>
      <c r="C36" s="16"/>
      <c r="D36" s="16"/>
      <c r="E36" s="179">
        <v>79947</v>
      </c>
      <c r="F36" s="179">
        <v>67263</v>
      </c>
      <c r="G36" s="179">
        <v>69216</v>
      </c>
      <c r="H36" s="179">
        <v>74891</v>
      </c>
      <c r="I36" s="179">
        <v>72288</v>
      </c>
      <c r="J36" s="179">
        <v>77276</v>
      </c>
      <c r="K36" s="179">
        <v>77136</v>
      </c>
      <c r="L36" s="179">
        <v>78811</v>
      </c>
      <c r="M36" s="179">
        <v>76907</v>
      </c>
    </row>
    <row r="37" spans="1:13">
      <c r="A37" s="1"/>
      <c r="B37" s="1"/>
      <c r="C37" s="1"/>
      <c r="D37" s="1"/>
      <c r="E37" s="73"/>
      <c r="F37" s="73"/>
      <c r="G37" s="73"/>
      <c r="H37" s="73"/>
      <c r="I37" s="73"/>
      <c r="J37" s="73"/>
      <c r="K37" s="73"/>
      <c r="L37" s="73"/>
      <c r="M37" s="73"/>
    </row>
    <row r="38" spans="1:13">
      <c r="A38" s="1"/>
      <c r="B38" s="1"/>
      <c r="C38" s="1"/>
      <c r="D38" s="1"/>
      <c r="E38" s="73"/>
      <c r="F38" s="73"/>
      <c r="G38" s="73"/>
      <c r="H38" s="73"/>
      <c r="I38" s="73"/>
      <c r="J38" s="73"/>
      <c r="K38" s="73"/>
      <c r="L38" s="73"/>
      <c r="M38" s="73"/>
    </row>
    <row r="39" spans="1:13">
      <c r="A39" s="1"/>
      <c r="B39" s="1" t="s">
        <v>304</v>
      </c>
      <c r="C39" s="1"/>
      <c r="D39" s="1"/>
      <c r="E39" s="11">
        <v>112078</v>
      </c>
      <c r="F39" s="11">
        <v>93559</v>
      </c>
      <c r="G39" s="11">
        <v>95879</v>
      </c>
      <c r="H39" s="11">
        <v>103988</v>
      </c>
      <c r="I39" s="11">
        <v>100478</v>
      </c>
      <c r="J39" s="11">
        <v>103902</v>
      </c>
      <c r="K39" s="11">
        <v>105378</v>
      </c>
      <c r="L39" s="11">
        <v>108009</v>
      </c>
      <c r="M39" s="11">
        <v>105092</v>
      </c>
    </row>
    <row r="40" spans="1:13">
      <c r="A40" s="1"/>
      <c r="B40" s="1"/>
      <c r="C40" s="1" t="s">
        <v>35</v>
      </c>
      <c r="D40" s="1"/>
      <c r="E40" s="11">
        <v>4913</v>
      </c>
      <c r="F40" s="11">
        <v>4878</v>
      </c>
      <c r="G40" s="11">
        <v>5125</v>
      </c>
      <c r="H40" s="11">
        <v>5087</v>
      </c>
      <c r="I40" s="11">
        <v>5114</v>
      </c>
      <c r="J40" s="11">
        <v>5105</v>
      </c>
      <c r="K40" s="11">
        <v>5342</v>
      </c>
      <c r="L40" s="11">
        <v>5299</v>
      </c>
      <c r="M40" s="11">
        <v>4522</v>
      </c>
    </row>
    <row r="41" spans="1:13">
      <c r="A41" s="1"/>
      <c r="B41" s="1"/>
      <c r="C41" s="1" t="s">
        <v>25</v>
      </c>
      <c r="D41" s="1"/>
      <c r="E41" s="69">
        <v>3638</v>
      </c>
      <c r="F41" s="69">
        <v>4968</v>
      </c>
      <c r="G41" s="69">
        <v>2295</v>
      </c>
      <c r="H41" s="69">
        <v>1</v>
      </c>
      <c r="I41" s="69">
        <v>1</v>
      </c>
      <c r="J41" s="69">
        <v>1</v>
      </c>
      <c r="K41" s="69">
        <v>2</v>
      </c>
      <c r="L41" s="69">
        <v>-2</v>
      </c>
      <c r="M41" s="69">
        <v>0</v>
      </c>
    </row>
    <row r="42" spans="1:13">
      <c r="A42" s="1"/>
      <c r="B42" s="1" t="s">
        <v>298</v>
      </c>
      <c r="C42" s="1"/>
      <c r="D42" s="1"/>
      <c r="E42" s="11">
        <v>120629</v>
      </c>
      <c r="F42" s="11">
        <v>103405</v>
      </c>
      <c r="G42" s="11">
        <v>103299</v>
      </c>
      <c r="H42" s="11">
        <v>109076</v>
      </c>
      <c r="I42" s="11">
        <v>105593</v>
      </c>
      <c r="J42" s="11">
        <v>109008</v>
      </c>
      <c r="K42" s="11">
        <v>110722</v>
      </c>
      <c r="L42" s="11">
        <v>113306</v>
      </c>
      <c r="M42" s="11">
        <v>109614</v>
      </c>
    </row>
    <row r="43" spans="1:13">
      <c r="A43" s="1"/>
      <c r="B43" s="1"/>
      <c r="C43" s="1"/>
      <c r="D43" s="1"/>
      <c r="E43" s="11"/>
      <c r="F43" s="11"/>
      <c r="G43" s="11"/>
      <c r="H43" s="11"/>
      <c r="I43" s="11"/>
      <c r="J43" s="11"/>
      <c r="K43" s="11"/>
      <c r="L43" s="11"/>
      <c r="M43" s="11"/>
    </row>
    <row r="44" spans="1:13">
      <c r="A44" s="1"/>
      <c r="B44" s="1"/>
      <c r="C44" s="1" t="s">
        <v>25</v>
      </c>
      <c r="D44" s="1"/>
      <c r="E44" s="11">
        <v>-3638</v>
      </c>
      <c r="F44" s="11">
        <v>-4968</v>
      </c>
      <c r="G44" s="11">
        <v>-2295</v>
      </c>
      <c r="H44" s="11">
        <v>-1</v>
      </c>
      <c r="I44" s="11">
        <v>-1</v>
      </c>
      <c r="J44" s="11">
        <v>-1</v>
      </c>
      <c r="K44" s="11">
        <v>-2</v>
      </c>
      <c r="L44" s="11">
        <v>2</v>
      </c>
      <c r="M44" s="11">
        <v>0</v>
      </c>
    </row>
    <row r="45" spans="1:13" ht="13.5" thickBot="1">
      <c r="A45" s="1"/>
      <c r="B45" s="1" t="s">
        <v>299</v>
      </c>
      <c r="C45" s="1"/>
      <c r="D45" s="1"/>
      <c r="E45" s="137">
        <v>116991</v>
      </c>
      <c r="F45" s="137">
        <v>98437</v>
      </c>
      <c r="G45" s="137">
        <v>101004</v>
      </c>
      <c r="H45" s="137">
        <v>109075</v>
      </c>
      <c r="I45" s="137">
        <v>105592</v>
      </c>
      <c r="J45" s="137">
        <v>109007</v>
      </c>
      <c r="K45" s="137">
        <v>110720</v>
      </c>
      <c r="L45" s="137">
        <v>113308</v>
      </c>
      <c r="M45" s="137">
        <v>109614</v>
      </c>
    </row>
    <row r="46" spans="1:13">
      <c r="A46" s="4"/>
      <c r="B46" s="2"/>
      <c r="C46" s="2"/>
      <c r="D46" s="2"/>
      <c r="E46" s="23"/>
      <c r="F46" s="23"/>
      <c r="G46" s="23"/>
      <c r="H46" s="23"/>
      <c r="I46" s="23"/>
      <c r="J46" s="23"/>
      <c r="K46" s="23"/>
      <c r="L46" s="23"/>
      <c r="M46" s="23"/>
    </row>
    <row r="47" spans="1:13" s="2" customFormat="1" ht="15">
      <c r="A47" s="8" t="s">
        <v>86</v>
      </c>
      <c r="E47" s="23"/>
      <c r="F47" s="23"/>
      <c r="G47" s="23"/>
      <c r="H47" s="23"/>
      <c r="I47" s="23"/>
      <c r="J47" s="23"/>
      <c r="K47" s="23"/>
      <c r="L47" s="23"/>
      <c r="M47" s="23"/>
    </row>
    <row r="48" spans="1:13" s="2" customFormat="1">
      <c r="B48" s="1" t="s">
        <v>35</v>
      </c>
      <c r="E48" s="23"/>
      <c r="F48" s="23"/>
      <c r="G48" s="23"/>
      <c r="H48" s="23"/>
      <c r="I48" s="23"/>
      <c r="J48" s="23"/>
      <c r="K48" s="23"/>
      <c r="L48" s="23"/>
      <c r="M48" s="23"/>
    </row>
    <row r="49" spans="2:13" s="2" customFormat="1">
      <c r="C49" s="1" t="s">
        <v>34</v>
      </c>
      <c r="D49"/>
      <c r="E49" s="11">
        <v>1866</v>
      </c>
      <c r="F49" s="11">
        <v>1866</v>
      </c>
      <c r="G49" s="11">
        <v>1864</v>
      </c>
      <c r="H49" s="11">
        <v>1862</v>
      </c>
      <c r="I49" s="11">
        <v>1867</v>
      </c>
      <c r="J49" s="11">
        <v>1879</v>
      </c>
      <c r="K49" s="11">
        <v>1876</v>
      </c>
      <c r="L49" s="11">
        <v>1877</v>
      </c>
      <c r="M49" s="11">
        <v>1878</v>
      </c>
    </row>
    <row r="50" spans="2:13" s="2" customFormat="1">
      <c r="C50" s="1" t="s">
        <v>32</v>
      </c>
      <c r="E50" s="11">
        <v>3047</v>
      </c>
      <c r="F50" s="11">
        <v>3012</v>
      </c>
      <c r="G50" s="11">
        <v>3261</v>
      </c>
      <c r="H50" s="11">
        <v>3225</v>
      </c>
      <c r="I50" s="11">
        <v>3247</v>
      </c>
      <c r="J50" s="11">
        <v>3226</v>
      </c>
      <c r="K50" s="11">
        <v>3466</v>
      </c>
      <c r="L50" s="11">
        <v>3422</v>
      </c>
      <c r="M50" s="11">
        <v>2644</v>
      </c>
    </row>
    <row r="51" spans="2:13" s="2" customFormat="1">
      <c r="C51" s="1" t="s">
        <v>11</v>
      </c>
      <c r="E51" s="26">
        <v>4913</v>
      </c>
      <c r="F51" s="26">
        <v>4878</v>
      </c>
      <c r="G51" s="26">
        <v>5125</v>
      </c>
      <c r="H51" s="26">
        <v>5087</v>
      </c>
      <c r="I51" s="26">
        <v>5114</v>
      </c>
      <c r="J51" s="26">
        <v>5105</v>
      </c>
      <c r="K51" s="26">
        <v>5342</v>
      </c>
      <c r="L51" s="26">
        <v>5299</v>
      </c>
      <c r="M51" s="26">
        <v>4522</v>
      </c>
    </row>
    <row r="52" spans="2:13" customFormat="1">
      <c r="B52" s="1"/>
      <c r="E52" s="23"/>
      <c r="F52" s="23"/>
      <c r="G52" s="23"/>
      <c r="H52" s="23"/>
      <c r="I52" s="23"/>
      <c r="J52" s="23"/>
      <c r="K52" s="23"/>
      <c r="L52" s="23"/>
      <c r="M52" s="23"/>
    </row>
    <row r="53" spans="2:13">
      <c r="B53" s="16" t="s">
        <v>85</v>
      </c>
      <c r="C53" s="1"/>
      <c r="E53" s="23"/>
      <c r="F53" s="23"/>
      <c r="G53" s="23"/>
      <c r="H53" s="23"/>
      <c r="I53" s="23"/>
      <c r="J53" s="23"/>
      <c r="K53" s="23"/>
      <c r="L53" s="23"/>
      <c r="M53" s="23"/>
    </row>
    <row r="54" spans="2:13">
      <c r="B54" s="2"/>
      <c r="C54" s="1" t="s">
        <v>13</v>
      </c>
      <c r="E54" s="21">
        <v>5110</v>
      </c>
      <c r="F54" s="21">
        <v>5021</v>
      </c>
      <c r="G54" s="21">
        <v>5074</v>
      </c>
      <c r="H54" s="21">
        <v>5107</v>
      </c>
      <c r="I54" s="21">
        <v>5111</v>
      </c>
      <c r="J54" s="21">
        <v>5021</v>
      </c>
      <c r="K54" s="16">
        <v>5339</v>
      </c>
      <c r="L54" s="16">
        <v>5791</v>
      </c>
      <c r="M54" s="16">
        <v>5793</v>
      </c>
    </row>
    <row r="55" spans="2:13">
      <c r="B55" s="2"/>
      <c r="C55" s="1" t="s">
        <v>87</v>
      </c>
      <c r="E55" s="21">
        <v>830</v>
      </c>
      <c r="F55" s="21">
        <v>821</v>
      </c>
      <c r="G55" s="21">
        <v>808</v>
      </c>
      <c r="H55" s="21">
        <v>795</v>
      </c>
      <c r="I55" s="21">
        <v>784</v>
      </c>
      <c r="J55" s="21">
        <v>785</v>
      </c>
      <c r="K55" s="16">
        <v>781</v>
      </c>
      <c r="L55" s="16">
        <v>763</v>
      </c>
      <c r="M55" s="16">
        <v>748</v>
      </c>
    </row>
    <row r="56" spans="2:13">
      <c r="E56" s="26">
        <v>5940</v>
      </c>
      <c r="F56" s="26">
        <v>5842</v>
      </c>
      <c r="G56" s="26">
        <v>5882</v>
      </c>
      <c r="H56" s="26">
        <v>5902</v>
      </c>
      <c r="I56" s="26">
        <v>5895</v>
      </c>
      <c r="J56" s="26">
        <v>5806</v>
      </c>
      <c r="K56" s="26">
        <v>6120</v>
      </c>
      <c r="L56" s="26">
        <v>6554</v>
      </c>
      <c r="M56" s="26">
        <v>6541</v>
      </c>
    </row>
    <row r="57" spans="2:13">
      <c r="E57" s="23"/>
      <c r="F57" s="23"/>
      <c r="G57" s="23"/>
      <c r="H57" s="23"/>
      <c r="I57" s="23"/>
      <c r="J57" s="23"/>
      <c r="K57" s="23"/>
      <c r="L57" s="23"/>
      <c r="M57" s="23"/>
    </row>
    <row r="58" spans="2:13" s="25" customFormat="1">
      <c r="B58" s="2" t="s">
        <v>90</v>
      </c>
      <c r="C58" s="1"/>
      <c r="D58" s="2"/>
      <c r="E58" s="11"/>
      <c r="F58" s="11"/>
      <c r="G58" s="11"/>
      <c r="H58" s="11"/>
      <c r="I58" s="11"/>
      <c r="J58" s="11"/>
      <c r="K58" s="11"/>
      <c r="L58" s="11"/>
      <c r="M58" s="11"/>
    </row>
    <row r="59" spans="2:13">
      <c r="C59" s="5" t="s">
        <v>13</v>
      </c>
      <c r="E59" s="139">
        <v>400</v>
      </c>
      <c r="F59" s="139">
        <v>400</v>
      </c>
      <c r="G59" s="139">
        <v>400</v>
      </c>
      <c r="H59" s="139">
        <v>400</v>
      </c>
      <c r="I59" s="139">
        <v>400</v>
      </c>
      <c r="J59" s="139">
        <v>400</v>
      </c>
      <c r="K59" s="120">
        <v>450</v>
      </c>
      <c r="L59" s="120">
        <v>450</v>
      </c>
      <c r="M59" s="120">
        <v>450</v>
      </c>
    </row>
    <row r="60" spans="2:13">
      <c r="B60"/>
      <c r="C60" s="5" t="s">
        <v>91</v>
      </c>
      <c r="D60"/>
      <c r="E60" s="139">
        <v>90.6</v>
      </c>
      <c r="F60" s="139">
        <v>89.2</v>
      </c>
      <c r="G60" s="139">
        <v>87.7</v>
      </c>
      <c r="H60" s="139">
        <v>86.5</v>
      </c>
      <c r="I60" s="139">
        <v>85.1</v>
      </c>
      <c r="J60" s="139">
        <v>85</v>
      </c>
      <c r="K60" s="120">
        <v>83.5</v>
      </c>
      <c r="L60" s="120">
        <v>82</v>
      </c>
      <c r="M60" s="120">
        <v>80.5</v>
      </c>
    </row>
    <row r="61" spans="2:13">
      <c r="E61" s="14"/>
      <c r="F61" s="14"/>
      <c r="G61" s="14"/>
      <c r="H61" s="14"/>
      <c r="I61" s="14"/>
      <c r="J61" s="14"/>
      <c r="K61" s="14"/>
      <c r="L61" s="14"/>
      <c r="M61" s="14"/>
    </row>
    <row r="62" spans="2:13">
      <c r="E62" s="119"/>
      <c r="F62" s="119"/>
      <c r="G62" s="119"/>
      <c r="H62" s="119"/>
      <c r="I62" s="119"/>
      <c r="J62" s="119"/>
      <c r="K62" s="119"/>
      <c r="L62" s="119"/>
      <c r="M62" s="119"/>
    </row>
    <row r="64" spans="2:13">
      <c r="E64" s="118"/>
      <c r="F64" s="118"/>
      <c r="G64" s="118"/>
      <c r="H64" s="118"/>
      <c r="I64" s="118"/>
      <c r="J64" s="118"/>
      <c r="K64" s="118"/>
      <c r="L64" s="118"/>
      <c r="M64" s="118"/>
    </row>
    <row r="67" spans="5:13" ht="3.75" customHeight="1"/>
    <row r="71" spans="5:13" ht="3.75" customHeight="1"/>
    <row r="75" spans="5:13" s="1" customFormat="1">
      <c r="E75" s="13"/>
      <c r="F75" s="13"/>
      <c r="G75" s="13"/>
      <c r="H75" s="13"/>
      <c r="I75" s="13"/>
      <c r="J75" s="13"/>
      <c r="K75" s="13"/>
      <c r="L75" s="13"/>
      <c r="M75" s="13"/>
    </row>
    <row r="76" spans="5:13" s="1" customFormat="1">
      <c r="E76" s="13"/>
      <c r="F76" s="13"/>
      <c r="G76" s="13"/>
      <c r="H76" s="13"/>
      <c r="I76" s="13"/>
      <c r="J76" s="13"/>
      <c r="K76" s="13"/>
      <c r="L76" s="13"/>
      <c r="M76" s="13"/>
    </row>
    <row r="77" spans="5:13" s="1" customFormat="1">
      <c r="E77" s="13"/>
      <c r="F77" s="13"/>
      <c r="G77" s="13"/>
      <c r="H77" s="13"/>
      <c r="I77" s="13"/>
      <c r="J77" s="13"/>
      <c r="K77" s="13"/>
      <c r="L77" s="13"/>
      <c r="M77" s="13"/>
    </row>
    <row r="78" spans="5:13" s="1" customFormat="1">
      <c r="E78" s="13"/>
      <c r="F78" s="13"/>
      <c r="G78" s="13"/>
      <c r="H78" s="13"/>
      <c r="I78" s="13"/>
      <c r="J78" s="13"/>
      <c r="K78" s="13"/>
      <c r="L78" s="13"/>
      <c r="M78" s="13"/>
    </row>
    <row r="79" spans="5:13" s="1" customFormat="1">
      <c r="E79" s="13"/>
      <c r="F79" s="13"/>
      <c r="G79" s="13"/>
      <c r="H79" s="13"/>
      <c r="I79" s="13"/>
      <c r="J79" s="13"/>
      <c r="K79" s="13"/>
      <c r="L79" s="13"/>
      <c r="M79" s="13"/>
    </row>
    <row r="80" spans="5:13" s="1" customFormat="1">
      <c r="E80" s="13"/>
      <c r="F80" s="13"/>
      <c r="G80" s="13"/>
      <c r="H80" s="13"/>
      <c r="I80" s="13"/>
      <c r="J80" s="13"/>
      <c r="K80" s="13"/>
      <c r="L80" s="13"/>
      <c r="M80" s="13"/>
    </row>
    <row r="81" spans="5:13" s="1" customFormat="1">
      <c r="E81" s="13"/>
      <c r="F81" s="13"/>
      <c r="G81" s="13"/>
      <c r="H81" s="13"/>
      <c r="I81" s="13"/>
      <c r="J81" s="13"/>
      <c r="K81" s="13"/>
      <c r="L81" s="13"/>
      <c r="M81" s="13"/>
    </row>
    <row r="82" spans="5:13" s="1" customFormat="1">
      <c r="E82" s="13"/>
      <c r="F82" s="13"/>
      <c r="G82" s="13"/>
      <c r="H82" s="13"/>
      <c r="I82" s="13"/>
      <c r="J82" s="13"/>
      <c r="K82" s="13"/>
      <c r="L82" s="13"/>
      <c r="M82" s="13"/>
    </row>
    <row r="83" spans="5:13" s="1" customFormat="1">
      <c r="E83" s="13"/>
      <c r="F83" s="13"/>
      <c r="G83" s="13"/>
      <c r="H83" s="13"/>
      <c r="I83" s="13"/>
      <c r="J83" s="13"/>
      <c r="K83" s="13"/>
      <c r="L83" s="13"/>
      <c r="M83" s="13"/>
    </row>
    <row r="84" spans="5:13" s="1" customFormat="1">
      <c r="E84" s="13"/>
      <c r="F84" s="13"/>
      <c r="G84" s="13"/>
      <c r="H84" s="13"/>
      <c r="I84" s="13"/>
      <c r="J84" s="13"/>
      <c r="K84" s="13"/>
      <c r="L84" s="13"/>
      <c r="M84" s="13"/>
    </row>
    <row r="85" spans="5:13" s="1" customFormat="1">
      <c r="E85" s="13"/>
      <c r="F85" s="13"/>
      <c r="G85" s="13"/>
      <c r="H85" s="13"/>
      <c r="I85" s="13"/>
      <c r="J85" s="13"/>
      <c r="K85" s="13"/>
      <c r="L85" s="13"/>
      <c r="M85" s="13"/>
    </row>
    <row r="86" spans="5:13" s="1" customFormat="1">
      <c r="E86" s="13"/>
      <c r="F86" s="13"/>
      <c r="G86" s="13"/>
      <c r="H86" s="13"/>
      <c r="I86" s="13"/>
      <c r="J86" s="13"/>
      <c r="K86" s="13"/>
      <c r="L86" s="13"/>
      <c r="M86" s="13"/>
    </row>
    <row r="87" spans="5:13" s="1" customFormat="1">
      <c r="E87" s="13"/>
      <c r="F87" s="13"/>
      <c r="G87" s="13"/>
      <c r="H87" s="13"/>
      <c r="I87" s="13"/>
      <c r="J87" s="13"/>
      <c r="K87" s="13"/>
      <c r="L87" s="13"/>
      <c r="M87" s="13"/>
    </row>
    <row r="88" spans="5:13" s="1" customFormat="1">
      <c r="E88" s="13"/>
      <c r="F88" s="13"/>
      <c r="G88" s="13"/>
      <c r="H88" s="13"/>
      <c r="I88" s="13"/>
      <c r="J88" s="13"/>
      <c r="K88" s="13"/>
      <c r="L88" s="13"/>
      <c r="M88" s="13"/>
    </row>
    <row r="116" ht="3.75" customHeight="1"/>
    <row r="161" ht="3.75" customHeight="1"/>
  </sheetData>
  <pageMargins left="0.2" right="0.1"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D43F-C970-4948-8F2D-8341557E084F}">
  <dimension ref="A1:M158"/>
  <sheetViews>
    <sheetView showGridLines="0" workbookViewId="0"/>
  </sheetViews>
  <sheetFormatPr defaultColWidth="9.140625" defaultRowHeight="12.75"/>
  <cols>
    <col min="1" max="3" width="2.85546875" style="5" customWidth="1"/>
    <col min="4" max="4" width="45.85546875" style="5" bestFit="1" customWidth="1"/>
    <col min="5" max="13" width="12.7109375" style="13" bestFit="1" customWidth="1"/>
    <col min="14" max="16384" width="9.140625" style="5"/>
  </cols>
  <sheetData>
    <row r="1" spans="1:13" customFormat="1">
      <c r="A1" s="4"/>
      <c r="E1" s="13"/>
      <c r="F1" s="13"/>
      <c r="G1" s="13"/>
      <c r="H1" s="13"/>
      <c r="I1" s="13"/>
      <c r="J1" s="13"/>
      <c r="K1" s="13"/>
      <c r="L1" s="13"/>
      <c r="M1" s="13"/>
    </row>
    <row r="2" spans="1:13" ht="18">
      <c r="A2" s="27" t="s">
        <v>403</v>
      </c>
    </row>
    <row r="3" spans="1:13">
      <c r="A3" s="1" t="s">
        <v>47</v>
      </c>
      <c r="E3" s="1"/>
      <c r="F3" s="1"/>
      <c r="G3" s="1"/>
      <c r="H3" s="1"/>
      <c r="I3" s="1"/>
      <c r="J3" s="1"/>
      <c r="K3" s="1"/>
      <c r="L3" s="1"/>
      <c r="M3" s="1"/>
    </row>
    <row r="4" spans="1:13">
      <c r="D4" s="7" t="s">
        <v>20</v>
      </c>
      <c r="E4" s="30">
        <v>2021</v>
      </c>
      <c r="F4" s="30">
        <v>2022</v>
      </c>
      <c r="G4" s="30">
        <v>2022</v>
      </c>
      <c r="H4" s="30">
        <v>2022</v>
      </c>
      <c r="I4" s="30">
        <v>2022</v>
      </c>
      <c r="J4" s="108">
        <v>2023</v>
      </c>
      <c r="K4" s="108">
        <v>2023</v>
      </c>
      <c r="L4" s="108">
        <v>2023</v>
      </c>
      <c r="M4" s="108">
        <v>2023</v>
      </c>
    </row>
    <row r="5" spans="1:13">
      <c r="D5" s="7" t="s">
        <v>21</v>
      </c>
      <c r="E5" s="31">
        <v>4</v>
      </c>
      <c r="F5" s="31">
        <v>1</v>
      </c>
      <c r="G5" s="31">
        <v>2</v>
      </c>
      <c r="H5" s="31">
        <v>3</v>
      </c>
      <c r="I5" s="31">
        <v>4</v>
      </c>
      <c r="J5" s="109">
        <v>1</v>
      </c>
      <c r="K5" s="109">
        <v>2</v>
      </c>
      <c r="L5" s="109">
        <v>3</v>
      </c>
      <c r="M5" s="109">
        <v>4</v>
      </c>
    </row>
    <row r="6" spans="1:13" ht="15">
      <c r="A6" s="8" t="s">
        <v>308</v>
      </c>
      <c r="E6" s="1"/>
      <c r="F6" s="1"/>
      <c r="G6" s="1"/>
      <c r="H6" s="1"/>
      <c r="I6" s="1"/>
      <c r="J6" s="1"/>
      <c r="K6" s="1"/>
      <c r="L6" s="1"/>
      <c r="M6" s="1"/>
    </row>
    <row r="7" spans="1:13">
      <c r="A7" s="1"/>
      <c r="B7" s="1" t="s">
        <v>8</v>
      </c>
      <c r="C7" s="1"/>
      <c r="D7" s="1"/>
      <c r="E7" s="1"/>
      <c r="F7" s="1"/>
      <c r="G7" s="1"/>
      <c r="H7" s="1"/>
      <c r="I7" s="1"/>
      <c r="J7" s="1"/>
      <c r="K7" s="1"/>
      <c r="L7" s="1"/>
      <c r="M7" s="1"/>
    </row>
    <row r="8" spans="1:13">
      <c r="A8" s="1"/>
      <c r="B8" s="1"/>
      <c r="C8" s="1" t="s">
        <v>72</v>
      </c>
      <c r="D8" s="1"/>
      <c r="E8" s="29"/>
      <c r="F8" s="29"/>
      <c r="G8" s="29"/>
      <c r="H8" s="29"/>
      <c r="I8" s="29"/>
      <c r="J8" s="29"/>
      <c r="K8" s="29"/>
      <c r="L8" s="29"/>
      <c r="M8" s="29"/>
    </row>
    <row r="9" spans="1:13">
      <c r="A9" s="1"/>
      <c r="B9" s="1"/>
      <c r="C9" s="1"/>
      <c r="D9" s="35" t="s">
        <v>64</v>
      </c>
      <c r="E9" s="16">
        <v>265352</v>
      </c>
      <c r="F9" s="16">
        <v>254803</v>
      </c>
      <c r="G9" s="16">
        <v>240865</v>
      </c>
      <c r="H9" s="16">
        <v>234738</v>
      </c>
      <c r="I9" s="16">
        <v>232460</v>
      </c>
      <c r="J9" s="16">
        <v>232462</v>
      </c>
      <c r="K9" s="16">
        <v>235027</v>
      </c>
      <c r="L9" s="16">
        <v>236313</v>
      </c>
      <c r="M9" s="16">
        <v>230798</v>
      </c>
    </row>
    <row r="10" spans="1:13">
      <c r="A10" s="1"/>
      <c r="B10" s="1"/>
      <c r="C10" s="1"/>
      <c r="D10" s="1" t="s">
        <v>9</v>
      </c>
      <c r="E10" s="11">
        <v>1366</v>
      </c>
      <c r="F10" s="11">
        <v>1027</v>
      </c>
      <c r="G10" s="11">
        <v>720</v>
      </c>
      <c r="H10" s="11">
        <v>637</v>
      </c>
      <c r="I10" s="11">
        <v>734</v>
      </c>
      <c r="J10" s="11">
        <v>927</v>
      </c>
      <c r="K10" s="11">
        <v>758</v>
      </c>
      <c r="L10" s="11">
        <v>678</v>
      </c>
      <c r="M10" s="11">
        <v>594</v>
      </c>
    </row>
    <row r="11" spans="1:13">
      <c r="A11" s="1"/>
      <c r="B11" s="1"/>
      <c r="C11" s="1"/>
      <c r="D11" s="1"/>
      <c r="E11" s="136">
        <v>266718</v>
      </c>
      <c r="F11" s="136">
        <v>255830</v>
      </c>
      <c r="G11" s="136">
        <v>241585</v>
      </c>
      <c r="H11" s="136">
        <v>235375</v>
      </c>
      <c r="I11" s="136">
        <v>233194</v>
      </c>
      <c r="J11" s="136">
        <v>233389</v>
      </c>
      <c r="K11" s="136">
        <v>235785</v>
      </c>
      <c r="L11" s="136">
        <v>236991</v>
      </c>
      <c r="M11" s="136">
        <v>231392</v>
      </c>
    </row>
    <row r="12" spans="1:13">
      <c r="A12" s="1"/>
      <c r="B12" s="1"/>
      <c r="C12" s="1" t="s">
        <v>48</v>
      </c>
      <c r="D12" s="1"/>
      <c r="E12" s="11"/>
      <c r="F12" s="11"/>
      <c r="G12" s="11"/>
      <c r="H12" s="11"/>
      <c r="I12" s="11"/>
      <c r="J12" s="11"/>
      <c r="K12" s="11"/>
      <c r="L12" s="11"/>
      <c r="M12" s="11"/>
    </row>
    <row r="13" spans="1:13">
      <c r="A13" s="1"/>
      <c r="B13" s="1"/>
      <c r="C13" s="1"/>
      <c r="D13" s="1" t="s">
        <v>42</v>
      </c>
      <c r="E13" s="11">
        <v>-88021</v>
      </c>
      <c r="F13" s="11">
        <v>-86148</v>
      </c>
      <c r="G13" s="11">
        <v>-79793</v>
      </c>
      <c r="H13" s="11">
        <v>-77459</v>
      </c>
      <c r="I13" s="11">
        <v>-76856</v>
      </c>
      <c r="J13" s="11">
        <v>-78695</v>
      </c>
      <c r="K13" s="11">
        <v>-78762</v>
      </c>
      <c r="L13" s="11">
        <v>-77964</v>
      </c>
      <c r="M13" s="11">
        <v>-76017</v>
      </c>
    </row>
    <row r="14" spans="1:13">
      <c r="A14" s="1"/>
      <c r="B14" s="1"/>
      <c r="C14" s="1"/>
      <c r="D14" s="1" t="s">
        <v>41</v>
      </c>
      <c r="E14" s="11">
        <v>-3638</v>
      </c>
      <c r="F14" s="11">
        <v>-4968</v>
      </c>
      <c r="G14" s="11">
        <v>-2295</v>
      </c>
      <c r="H14" s="11">
        <v>-1</v>
      </c>
      <c r="I14" s="11">
        <v>-1</v>
      </c>
      <c r="J14" s="11">
        <v>-1</v>
      </c>
      <c r="K14" s="11">
        <v>-2</v>
      </c>
      <c r="L14" s="11">
        <v>2</v>
      </c>
      <c r="M14" s="11">
        <v>0</v>
      </c>
    </row>
    <row r="15" spans="1:13">
      <c r="A15" s="1"/>
      <c r="B15" s="1"/>
      <c r="C15" s="1"/>
      <c r="D15" s="1"/>
      <c r="E15" s="26">
        <v>-91659</v>
      </c>
      <c r="F15" s="26">
        <v>-91116</v>
      </c>
      <c r="G15" s="26">
        <v>-82088</v>
      </c>
      <c r="H15" s="26">
        <v>-77460</v>
      </c>
      <c r="I15" s="26">
        <v>-76857</v>
      </c>
      <c r="J15" s="26">
        <v>-78696</v>
      </c>
      <c r="K15" s="26">
        <v>-78764</v>
      </c>
      <c r="L15" s="26">
        <v>-77962</v>
      </c>
      <c r="M15" s="26">
        <v>-76017</v>
      </c>
    </row>
    <row r="16" spans="1:13" ht="21" customHeight="1">
      <c r="A16" s="1"/>
      <c r="B16" s="1"/>
      <c r="C16" s="35" t="s">
        <v>77</v>
      </c>
      <c r="E16" s="136">
        <v>175059</v>
      </c>
      <c r="F16" s="136">
        <v>164714</v>
      </c>
      <c r="G16" s="136">
        <v>159497</v>
      </c>
      <c r="H16" s="136">
        <v>157915</v>
      </c>
      <c r="I16" s="136">
        <v>156337</v>
      </c>
      <c r="J16" s="136">
        <v>154693</v>
      </c>
      <c r="K16" s="136">
        <v>157021</v>
      </c>
      <c r="L16" s="136">
        <v>159029</v>
      </c>
      <c r="M16" s="136">
        <v>155375</v>
      </c>
    </row>
    <row r="17" spans="1:13">
      <c r="A17" s="1"/>
      <c r="B17" s="1"/>
      <c r="C17" s="35" t="s">
        <v>65</v>
      </c>
      <c r="E17" s="15">
        <v>29999</v>
      </c>
      <c r="F17" s="15">
        <v>29003</v>
      </c>
      <c r="G17" s="15">
        <v>28114</v>
      </c>
      <c r="H17" s="15">
        <v>27262</v>
      </c>
      <c r="I17" s="15">
        <v>27315</v>
      </c>
      <c r="J17" s="15">
        <v>28425</v>
      </c>
      <c r="K17" s="15">
        <v>28413</v>
      </c>
      <c r="L17" s="15">
        <v>28732</v>
      </c>
      <c r="M17" s="15">
        <v>27995</v>
      </c>
    </row>
    <row r="18" spans="1:13">
      <c r="A18" s="1"/>
      <c r="B18" s="1"/>
      <c r="C18" s="1" t="s">
        <v>44</v>
      </c>
      <c r="D18" s="1"/>
      <c r="E18" s="11">
        <v>205058</v>
      </c>
      <c r="F18" s="11">
        <v>193717</v>
      </c>
      <c r="G18" s="11">
        <v>187611</v>
      </c>
      <c r="H18" s="11">
        <v>185177</v>
      </c>
      <c r="I18" s="11">
        <v>183652</v>
      </c>
      <c r="J18" s="11">
        <v>183118</v>
      </c>
      <c r="K18" s="11">
        <v>185434</v>
      </c>
      <c r="L18" s="11">
        <v>187761</v>
      </c>
      <c r="M18" s="11">
        <v>183370</v>
      </c>
    </row>
    <row r="19" spans="1:13">
      <c r="A19" s="1"/>
      <c r="B19" s="1"/>
      <c r="C19" s="1" t="s">
        <v>0</v>
      </c>
      <c r="D19" s="1"/>
      <c r="E19" s="69">
        <v>1343</v>
      </c>
      <c r="F19" s="69">
        <v>-2616</v>
      </c>
      <c r="G19" s="69">
        <v>-986</v>
      </c>
      <c r="H19" s="69">
        <v>3701</v>
      </c>
      <c r="I19" s="69">
        <v>5591</v>
      </c>
      <c r="J19" s="69">
        <v>4504</v>
      </c>
      <c r="K19" s="69">
        <v>945</v>
      </c>
      <c r="L19" s="69">
        <v>2571</v>
      </c>
      <c r="M19" s="69">
        <v>4074</v>
      </c>
    </row>
    <row r="20" spans="1:13">
      <c r="A20" s="1"/>
      <c r="B20" s="1"/>
      <c r="C20" s="1"/>
      <c r="D20" s="1"/>
      <c r="E20" s="11">
        <v>206401</v>
      </c>
      <c r="F20" s="11">
        <v>191101</v>
      </c>
      <c r="G20" s="11">
        <v>186625</v>
      </c>
      <c r="H20" s="11">
        <v>188878</v>
      </c>
      <c r="I20" s="11">
        <v>189243</v>
      </c>
      <c r="J20" s="11">
        <v>187622</v>
      </c>
      <c r="K20" s="11">
        <v>186379</v>
      </c>
      <c r="L20" s="11">
        <v>190332</v>
      </c>
      <c r="M20" s="11">
        <v>187444</v>
      </c>
    </row>
    <row r="21" spans="1:13">
      <c r="A21" s="1"/>
      <c r="B21" s="1"/>
      <c r="C21" s="1"/>
      <c r="D21" s="1"/>
      <c r="E21" s="16"/>
      <c r="F21" s="16"/>
      <c r="G21" s="16"/>
      <c r="H21" s="16"/>
      <c r="I21" s="16"/>
      <c r="J21" s="16"/>
      <c r="K21" s="16"/>
      <c r="L21" s="16"/>
      <c r="M21" s="16"/>
    </row>
    <row r="22" spans="1:13">
      <c r="A22" s="1"/>
      <c r="B22" s="1" t="s">
        <v>1</v>
      </c>
      <c r="C22" s="1"/>
      <c r="D22" s="1"/>
      <c r="E22" s="16"/>
      <c r="F22" s="16"/>
      <c r="G22" s="16"/>
      <c r="H22" s="16"/>
      <c r="I22" s="16"/>
      <c r="J22" s="16"/>
      <c r="K22" s="16"/>
      <c r="L22" s="16"/>
      <c r="M22" s="16"/>
    </row>
    <row r="23" spans="1:13">
      <c r="A23" s="1"/>
      <c r="B23" s="1"/>
      <c r="C23" s="1" t="s">
        <v>54</v>
      </c>
      <c r="D23" s="1"/>
      <c r="E23" s="11">
        <v>24146</v>
      </c>
      <c r="F23" s="11">
        <v>20143</v>
      </c>
      <c r="G23" s="11">
        <v>21563</v>
      </c>
      <c r="H23" s="11">
        <v>16398</v>
      </c>
      <c r="I23" s="11">
        <v>21249</v>
      </c>
      <c r="J23" s="11">
        <v>22666</v>
      </c>
      <c r="K23" s="11">
        <v>21052</v>
      </c>
      <c r="L23" s="11">
        <v>18956</v>
      </c>
      <c r="M23" s="11">
        <v>20872</v>
      </c>
    </row>
    <row r="24" spans="1:13">
      <c r="A24" s="1"/>
      <c r="B24" s="1"/>
      <c r="C24" s="1" t="s">
        <v>37</v>
      </c>
      <c r="D24" s="1"/>
      <c r="E24" s="11">
        <v>88276</v>
      </c>
      <c r="F24" s="11">
        <v>93066</v>
      </c>
      <c r="G24" s="11">
        <v>88450</v>
      </c>
      <c r="H24" s="11">
        <v>85987</v>
      </c>
      <c r="I24" s="11">
        <v>90900</v>
      </c>
      <c r="J24" s="11">
        <v>92505</v>
      </c>
      <c r="K24" s="11">
        <v>89134</v>
      </c>
      <c r="L24" s="11">
        <v>87010</v>
      </c>
      <c r="M24" s="11">
        <v>91660</v>
      </c>
    </row>
    <row r="25" spans="1:13">
      <c r="A25" s="1"/>
      <c r="B25" s="1"/>
      <c r="C25" s="1" t="s">
        <v>38</v>
      </c>
      <c r="D25" s="1"/>
      <c r="E25" s="69">
        <v>1588</v>
      </c>
      <c r="F25" s="69">
        <v>1504</v>
      </c>
      <c r="G25" s="69">
        <v>1180</v>
      </c>
      <c r="H25" s="69">
        <v>1159</v>
      </c>
      <c r="I25" s="69">
        <v>1103</v>
      </c>
      <c r="J25" s="69">
        <v>1109</v>
      </c>
      <c r="K25" s="69">
        <v>1134</v>
      </c>
      <c r="L25" s="69">
        <v>1175</v>
      </c>
      <c r="M25" s="69">
        <v>1191</v>
      </c>
    </row>
    <row r="26" spans="1:13">
      <c r="A26" s="1"/>
      <c r="B26" s="1"/>
      <c r="C26" s="1"/>
      <c r="D26" s="1"/>
      <c r="E26" s="26">
        <v>114010</v>
      </c>
      <c r="F26" s="26">
        <v>114713</v>
      </c>
      <c r="G26" s="26">
        <v>111193</v>
      </c>
      <c r="H26" s="26">
        <v>103544</v>
      </c>
      <c r="I26" s="26">
        <v>113252</v>
      </c>
      <c r="J26" s="26">
        <v>116280</v>
      </c>
      <c r="K26" s="26">
        <v>111320</v>
      </c>
      <c r="L26" s="26">
        <v>107141</v>
      </c>
      <c r="M26" s="26">
        <v>113723</v>
      </c>
    </row>
    <row r="27" spans="1:13" ht="3.75" customHeight="1">
      <c r="A27" s="1"/>
      <c r="B27" s="1"/>
      <c r="C27" s="1"/>
      <c r="D27" s="1"/>
      <c r="E27" s="136"/>
      <c r="F27" s="136"/>
      <c r="G27" s="136"/>
      <c r="H27" s="136"/>
      <c r="I27" s="136"/>
      <c r="J27" s="136"/>
      <c r="K27" s="136"/>
      <c r="L27" s="136"/>
      <c r="M27" s="136"/>
    </row>
    <row r="28" spans="1:13">
      <c r="B28" s="1" t="s">
        <v>304</v>
      </c>
      <c r="E28" s="16">
        <v>92391</v>
      </c>
      <c r="F28" s="16">
        <v>76388</v>
      </c>
      <c r="G28" s="16">
        <v>75432</v>
      </c>
      <c r="H28" s="16">
        <v>85334</v>
      </c>
      <c r="I28" s="16">
        <v>75991</v>
      </c>
      <c r="J28" s="16">
        <v>71342</v>
      </c>
      <c r="K28" s="16">
        <v>75059</v>
      </c>
      <c r="L28" s="16">
        <v>83191</v>
      </c>
      <c r="M28" s="16">
        <v>73721</v>
      </c>
    </row>
    <row r="29" spans="1:13" s="21" customFormat="1">
      <c r="B29" s="16"/>
      <c r="C29" s="1" t="s">
        <v>7</v>
      </c>
      <c r="D29" s="16"/>
      <c r="E29" s="11">
        <v>5940</v>
      </c>
      <c r="F29" s="11">
        <v>5842</v>
      </c>
      <c r="G29" s="11">
        <v>5882</v>
      </c>
      <c r="H29" s="11">
        <v>5902</v>
      </c>
      <c r="I29" s="11">
        <v>5895</v>
      </c>
      <c r="J29" s="11">
        <v>5806</v>
      </c>
      <c r="K29" s="11">
        <v>6120</v>
      </c>
      <c r="L29" s="11">
        <v>6554</v>
      </c>
      <c r="M29" s="11">
        <v>6541</v>
      </c>
    </row>
    <row r="30" spans="1:13" s="21" customFormat="1">
      <c r="B30" s="1" t="s">
        <v>305</v>
      </c>
      <c r="C30" s="16"/>
      <c r="D30" s="16"/>
      <c r="E30" s="22">
        <v>86451</v>
      </c>
      <c r="F30" s="22">
        <v>70546</v>
      </c>
      <c r="G30" s="22">
        <v>69550</v>
      </c>
      <c r="H30" s="22">
        <v>79432</v>
      </c>
      <c r="I30" s="22">
        <v>70096</v>
      </c>
      <c r="J30" s="22">
        <v>65536</v>
      </c>
      <c r="K30" s="22">
        <v>68939</v>
      </c>
      <c r="L30" s="22">
        <v>76637</v>
      </c>
      <c r="M30" s="22">
        <v>67180</v>
      </c>
    </row>
    <row r="31" spans="1:13" s="21" customFormat="1">
      <c r="B31" s="16"/>
      <c r="C31" s="1" t="s">
        <v>2</v>
      </c>
      <c r="D31" s="16"/>
      <c r="E31" s="11">
        <v>21192</v>
      </c>
      <c r="F31" s="11">
        <v>18405</v>
      </c>
      <c r="G31" s="11">
        <v>18214</v>
      </c>
      <c r="H31" s="11">
        <v>20965</v>
      </c>
      <c r="I31" s="11">
        <v>18851</v>
      </c>
      <c r="J31" s="11">
        <v>17163</v>
      </c>
      <c r="K31" s="11">
        <v>18845</v>
      </c>
      <c r="L31" s="11">
        <v>20176</v>
      </c>
      <c r="M31" s="11">
        <v>17797</v>
      </c>
    </row>
    <row r="32" spans="1:13" s="21" customFormat="1" ht="2.4500000000000002" customHeight="1">
      <c r="B32" s="16"/>
      <c r="C32" s="16"/>
      <c r="D32" s="16"/>
      <c r="E32" s="23"/>
      <c r="F32" s="23"/>
      <c r="G32" s="23"/>
      <c r="H32" s="23"/>
      <c r="I32" s="23"/>
      <c r="J32" s="23"/>
      <c r="K32" s="23"/>
      <c r="L32" s="23"/>
      <c r="M32" s="23"/>
    </row>
    <row r="33" spans="1:13" s="21" customFormat="1" ht="13.5" thickBot="1">
      <c r="B33" s="1" t="s">
        <v>306</v>
      </c>
      <c r="C33" s="16"/>
      <c r="D33" s="16"/>
      <c r="E33" s="28">
        <v>65259</v>
      </c>
      <c r="F33" s="28">
        <v>52141</v>
      </c>
      <c r="G33" s="28">
        <v>51336</v>
      </c>
      <c r="H33" s="28">
        <v>58467</v>
      </c>
      <c r="I33" s="28">
        <v>51245</v>
      </c>
      <c r="J33" s="28">
        <v>48373</v>
      </c>
      <c r="K33" s="28">
        <v>50094</v>
      </c>
      <c r="L33" s="28">
        <v>56461</v>
      </c>
      <c r="M33" s="28">
        <v>49383</v>
      </c>
    </row>
    <row r="34" spans="1:13">
      <c r="A34" s="1"/>
      <c r="B34" s="1"/>
      <c r="C34" s="1"/>
      <c r="D34" s="1"/>
      <c r="E34" s="73"/>
      <c r="F34" s="73"/>
      <c r="G34" s="73"/>
      <c r="H34" s="73"/>
      <c r="I34" s="73"/>
      <c r="J34" s="73"/>
      <c r="K34" s="73"/>
      <c r="L34" s="73"/>
      <c r="M34" s="73"/>
    </row>
    <row r="35" spans="1:13">
      <c r="A35" s="1"/>
      <c r="B35" s="1"/>
      <c r="C35" s="1"/>
      <c r="D35" s="1"/>
      <c r="E35" s="73"/>
      <c r="F35" s="73"/>
      <c r="G35" s="73"/>
      <c r="H35" s="73"/>
      <c r="I35" s="73"/>
      <c r="J35" s="73"/>
      <c r="K35" s="73"/>
      <c r="L35" s="73"/>
      <c r="M35" s="73"/>
    </row>
    <row r="36" spans="1:13">
      <c r="A36" s="1"/>
      <c r="B36" s="1" t="s">
        <v>304</v>
      </c>
      <c r="C36" s="1"/>
      <c r="D36" s="1"/>
      <c r="E36" s="11">
        <v>92391</v>
      </c>
      <c r="F36" s="11">
        <v>76388</v>
      </c>
      <c r="G36" s="11">
        <v>75432</v>
      </c>
      <c r="H36" s="11">
        <v>85334</v>
      </c>
      <c r="I36" s="11">
        <v>75991</v>
      </c>
      <c r="J36" s="11">
        <v>71342</v>
      </c>
      <c r="K36" s="11">
        <v>75059</v>
      </c>
      <c r="L36" s="11">
        <v>83191</v>
      </c>
      <c r="M36" s="11">
        <v>73721</v>
      </c>
    </row>
    <row r="37" spans="1:13">
      <c r="A37" s="1"/>
      <c r="B37" s="1"/>
      <c r="C37" s="1" t="s">
        <v>35</v>
      </c>
      <c r="D37" s="1"/>
      <c r="E37" s="11">
        <v>4913</v>
      </c>
      <c r="F37" s="11">
        <v>4878</v>
      </c>
      <c r="G37" s="11">
        <v>5125</v>
      </c>
      <c r="H37" s="11">
        <v>5087</v>
      </c>
      <c r="I37" s="11">
        <v>5114</v>
      </c>
      <c r="J37" s="11">
        <v>5105</v>
      </c>
      <c r="K37" s="11">
        <v>5342</v>
      </c>
      <c r="L37" s="11">
        <v>5299</v>
      </c>
      <c r="M37" s="11">
        <v>4522</v>
      </c>
    </row>
    <row r="38" spans="1:13">
      <c r="A38" s="1"/>
      <c r="B38" s="1"/>
      <c r="C38" s="1" t="s">
        <v>25</v>
      </c>
      <c r="D38" s="1"/>
      <c r="E38" s="69">
        <v>3638</v>
      </c>
      <c r="F38" s="69">
        <v>4968</v>
      </c>
      <c r="G38" s="69">
        <v>2295</v>
      </c>
      <c r="H38" s="69">
        <v>1</v>
      </c>
      <c r="I38" s="69">
        <v>1</v>
      </c>
      <c r="J38" s="69">
        <v>1</v>
      </c>
      <c r="K38" s="69">
        <v>2</v>
      </c>
      <c r="L38" s="69">
        <v>-2</v>
      </c>
      <c r="M38" s="69">
        <v>0</v>
      </c>
    </row>
    <row r="39" spans="1:13">
      <c r="A39" s="1"/>
      <c r="B39" s="1" t="s">
        <v>298</v>
      </c>
      <c r="C39" s="1"/>
      <c r="D39" s="1"/>
      <c r="E39" s="11">
        <v>100942</v>
      </c>
      <c r="F39" s="11">
        <v>86234</v>
      </c>
      <c r="G39" s="11">
        <v>82852</v>
      </c>
      <c r="H39" s="11">
        <v>90422</v>
      </c>
      <c r="I39" s="11">
        <v>81106</v>
      </c>
      <c r="J39" s="11">
        <v>76448</v>
      </c>
      <c r="K39" s="11">
        <v>80403</v>
      </c>
      <c r="L39" s="11">
        <v>88488</v>
      </c>
      <c r="M39" s="11">
        <v>78243</v>
      </c>
    </row>
    <row r="40" spans="1:13">
      <c r="A40" s="1"/>
      <c r="B40" s="1"/>
      <c r="C40" s="1"/>
      <c r="D40" s="1"/>
      <c r="E40" s="11"/>
      <c r="F40" s="11"/>
      <c r="G40" s="11"/>
      <c r="H40" s="11"/>
      <c r="I40" s="11"/>
      <c r="J40" s="11"/>
      <c r="K40" s="11"/>
      <c r="L40" s="11"/>
      <c r="M40" s="11"/>
    </row>
    <row r="41" spans="1:13">
      <c r="A41" s="1"/>
      <c r="B41" s="1"/>
      <c r="C41" s="1" t="s">
        <v>25</v>
      </c>
      <c r="D41" s="1"/>
      <c r="E41" s="11">
        <v>-3638</v>
      </c>
      <c r="F41" s="11">
        <v>-4968</v>
      </c>
      <c r="G41" s="11">
        <v>-2295</v>
      </c>
      <c r="H41" s="11">
        <v>-1</v>
      </c>
      <c r="I41" s="11">
        <v>-1</v>
      </c>
      <c r="J41" s="11">
        <v>-1</v>
      </c>
      <c r="K41" s="11">
        <v>-2</v>
      </c>
      <c r="L41" s="11">
        <v>2</v>
      </c>
      <c r="M41" s="11">
        <v>0</v>
      </c>
    </row>
    <row r="42" spans="1:13" ht="13.5" thickBot="1">
      <c r="A42" s="1"/>
      <c r="B42" s="1" t="s">
        <v>299</v>
      </c>
      <c r="C42" s="1"/>
      <c r="D42" s="1"/>
      <c r="E42" s="137">
        <v>97304</v>
      </c>
      <c r="F42" s="137">
        <v>81266</v>
      </c>
      <c r="G42" s="137">
        <v>80557</v>
      </c>
      <c r="H42" s="137">
        <v>90421</v>
      </c>
      <c r="I42" s="137">
        <v>81105</v>
      </c>
      <c r="J42" s="137">
        <v>76447</v>
      </c>
      <c r="K42" s="137">
        <v>80401</v>
      </c>
      <c r="L42" s="137">
        <v>88490</v>
      </c>
      <c r="M42" s="137">
        <v>78243</v>
      </c>
    </row>
    <row r="43" spans="1:13">
      <c r="A43" s="4"/>
      <c r="B43" s="2"/>
      <c r="C43" s="2"/>
      <c r="D43" s="2"/>
      <c r="E43" s="23"/>
      <c r="F43" s="23"/>
      <c r="G43" s="23"/>
      <c r="H43" s="23"/>
      <c r="I43" s="23"/>
      <c r="J43" s="23"/>
      <c r="K43" s="23"/>
      <c r="L43" s="23"/>
      <c r="M43" s="23"/>
    </row>
    <row r="44" spans="1:13" s="2" customFormat="1" ht="15">
      <c r="A44" s="8" t="s">
        <v>86</v>
      </c>
      <c r="E44" s="23"/>
      <c r="F44" s="23"/>
      <c r="G44" s="23"/>
      <c r="H44" s="23"/>
      <c r="I44" s="23"/>
      <c r="J44" s="23"/>
      <c r="K44" s="23"/>
      <c r="L44" s="23"/>
      <c r="M44" s="23"/>
    </row>
    <row r="45" spans="1:13" s="2" customFormat="1">
      <c r="B45" s="1" t="s">
        <v>35</v>
      </c>
      <c r="E45" s="23"/>
      <c r="F45" s="23"/>
      <c r="G45" s="23"/>
      <c r="H45" s="23"/>
      <c r="I45" s="23"/>
      <c r="J45" s="23"/>
      <c r="K45" s="23"/>
      <c r="L45" s="23"/>
      <c r="M45" s="23"/>
    </row>
    <row r="46" spans="1:13" s="2" customFormat="1">
      <c r="C46" s="1" t="s">
        <v>34</v>
      </c>
      <c r="D46"/>
      <c r="E46" s="11">
        <v>1866</v>
      </c>
      <c r="F46" s="11">
        <v>1866</v>
      </c>
      <c r="G46" s="11">
        <v>1864</v>
      </c>
      <c r="H46" s="11">
        <v>1862</v>
      </c>
      <c r="I46" s="11">
        <v>1867</v>
      </c>
      <c r="J46" s="11">
        <v>1879</v>
      </c>
      <c r="K46" s="11">
        <v>1876</v>
      </c>
      <c r="L46" s="11">
        <v>1877</v>
      </c>
      <c r="M46" s="11">
        <v>1878</v>
      </c>
    </row>
    <row r="47" spans="1:13" s="2" customFormat="1">
      <c r="C47" s="1" t="s">
        <v>32</v>
      </c>
      <c r="E47" s="11">
        <v>3047</v>
      </c>
      <c r="F47" s="11">
        <v>3012</v>
      </c>
      <c r="G47" s="11">
        <v>3261</v>
      </c>
      <c r="H47" s="11">
        <v>3225</v>
      </c>
      <c r="I47" s="11">
        <v>3247</v>
      </c>
      <c r="J47" s="11">
        <v>3226</v>
      </c>
      <c r="K47" s="11">
        <v>3466</v>
      </c>
      <c r="L47" s="11">
        <v>3422</v>
      </c>
      <c r="M47" s="11">
        <v>2644</v>
      </c>
    </row>
    <row r="48" spans="1:13" s="2" customFormat="1">
      <c r="C48" s="1" t="s">
        <v>11</v>
      </c>
      <c r="E48" s="26">
        <v>4913</v>
      </c>
      <c r="F48" s="26">
        <v>4878</v>
      </c>
      <c r="G48" s="26">
        <v>5125</v>
      </c>
      <c r="H48" s="26">
        <v>5087</v>
      </c>
      <c r="I48" s="26">
        <v>5114</v>
      </c>
      <c r="J48" s="26">
        <v>5105</v>
      </c>
      <c r="K48" s="26">
        <v>5342</v>
      </c>
      <c r="L48" s="26">
        <v>5299</v>
      </c>
      <c r="M48" s="26">
        <v>4522</v>
      </c>
    </row>
    <row r="49" spans="2:13" customFormat="1">
      <c r="B49" s="1"/>
      <c r="E49" s="23"/>
      <c r="F49" s="23"/>
      <c r="G49" s="23"/>
      <c r="H49" s="23"/>
      <c r="I49" s="23"/>
      <c r="J49" s="23"/>
      <c r="K49" s="23"/>
      <c r="L49" s="23"/>
      <c r="M49" s="23"/>
    </row>
    <row r="50" spans="2:13">
      <c r="B50" s="16" t="s">
        <v>85</v>
      </c>
      <c r="C50" s="1"/>
      <c r="E50" s="23"/>
      <c r="F50" s="23"/>
      <c r="G50" s="23"/>
      <c r="H50" s="23"/>
      <c r="I50" s="23"/>
      <c r="J50" s="23"/>
      <c r="K50" s="23"/>
      <c r="L50" s="23"/>
      <c r="M50" s="23"/>
    </row>
    <row r="51" spans="2:13">
      <c r="B51" s="2"/>
      <c r="C51" s="1" t="s">
        <v>13</v>
      </c>
      <c r="E51" s="21">
        <v>5110</v>
      </c>
      <c r="F51" s="21">
        <v>5021</v>
      </c>
      <c r="G51" s="21">
        <v>5074</v>
      </c>
      <c r="H51" s="21">
        <v>5107</v>
      </c>
      <c r="I51" s="21">
        <v>5111</v>
      </c>
      <c r="J51" s="21">
        <v>5021</v>
      </c>
      <c r="K51" s="16">
        <v>5339</v>
      </c>
      <c r="L51" s="16">
        <v>5791</v>
      </c>
      <c r="M51" s="16">
        <v>5793</v>
      </c>
    </row>
    <row r="52" spans="2:13">
      <c r="B52" s="2"/>
      <c r="C52" s="1" t="s">
        <v>87</v>
      </c>
      <c r="E52" s="21">
        <v>830</v>
      </c>
      <c r="F52" s="21">
        <v>821</v>
      </c>
      <c r="G52" s="21">
        <v>808</v>
      </c>
      <c r="H52" s="21">
        <v>795</v>
      </c>
      <c r="I52" s="21">
        <v>784</v>
      </c>
      <c r="J52" s="21">
        <v>785</v>
      </c>
      <c r="K52" s="16">
        <v>781</v>
      </c>
      <c r="L52" s="16">
        <v>763</v>
      </c>
      <c r="M52" s="16">
        <v>748</v>
      </c>
    </row>
    <row r="53" spans="2:13">
      <c r="E53" s="26">
        <v>5940</v>
      </c>
      <c r="F53" s="26">
        <v>5842</v>
      </c>
      <c r="G53" s="26">
        <v>5882</v>
      </c>
      <c r="H53" s="26">
        <v>5902</v>
      </c>
      <c r="I53" s="26">
        <v>5895</v>
      </c>
      <c r="J53" s="26">
        <v>5806</v>
      </c>
      <c r="K53" s="26">
        <v>6120</v>
      </c>
      <c r="L53" s="26">
        <v>6554</v>
      </c>
      <c r="M53" s="26">
        <v>6541</v>
      </c>
    </row>
    <row r="54" spans="2:13">
      <c r="E54" s="23"/>
      <c r="F54" s="23"/>
      <c r="G54" s="23"/>
      <c r="H54" s="23"/>
      <c r="I54" s="23"/>
      <c r="J54" s="23"/>
      <c r="K54" s="23"/>
      <c r="L54" s="23"/>
      <c r="M54" s="23"/>
    </row>
    <row r="55" spans="2:13" s="25" customFormat="1">
      <c r="B55" s="2" t="s">
        <v>90</v>
      </c>
      <c r="C55" s="1"/>
      <c r="D55" s="2"/>
      <c r="E55" s="11"/>
      <c r="F55" s="11"/>
      <c r="G55" s="11"/>
      <c r="H55" s="11"/>
      <c r="I55" s="11"/>
      <c r="J55" s="11"/>
      <c r="K55" s="11"/>
      <c r="L55" s="11"/>
      <c r="M55" s="11"/>
    </row>
    <row r="56" spans="2:13">
      <c r="C56" s="5" t="s">
        <v>13</v>
      </c>
      <c r="E56" s="139">
        <v>400</v>
      </c>
      <c r="F56" s="139">
        <v>400</v>
      </c>
      <c r="G56" s="139">
        <v>400</v>
      </c>
      <c r="H56" s="139">
        <v>400</v>
      </c>
      <c r="I56" s="139">
        <v>400</v>
      </c>
      <c r="J56" s="139">
        <v>400</v>
      </c>
      <c r="K56" s="120">
        <v>450</v>
      </c>
      <c r="L56" s="120">
        <v>450</v>
      </c>
      <c r="M56" s="120">
        <v>450</v>
      </c>
    </row>
    <row r="57" spans="2:13">
      <c r="B57"/>
      <c r="C57" s="5" t="s">
        <v>91</v>
      </c>
      <c r="D57"/>
      <c r="E57" s="139">
        <v>90.6</v>
      </c>
      <c r="F57" s="139">
        <v>89.2</v>
      </c>
      <c r="G57" s="139">
        <v>87.7</v>
      </c>
      <c r="H57" s="139">
        <v>86.5</v>
      </c>
      <c r="I57" s="139">
        <v>85.1</v>
      </c>
      <c r="J57" s="139">
        <v>85</v>
      </c>
      <c r="K57" s="120">
        <v>83.5</v>
      </c>
      <c r="L57" s="120">
        <v>82</v>
      </c>
      <c r="M57" s="120">
        <v>80.5</v>
      </c>
    </row>
    <row r="58" spans="2:13">
      <c r="E58" s="14"/>
      <c r="F58" s="14"/>
      <c r="G58" s="14"/>
      <c r="H58" s="14"/>
      <c r="I58" s="14"/>
      <c r="J58" s="14"/>
      <c r="K58" s="14"/>
      <c r="L58" s="14"/>
      <c r="M58" s="14"/>
    </row>
    <row r="59" spans="2:13">
      <c r="E59" s="119"/>
      <c r="F59" s="119"/>
      <c r="G59" s="119"/>
      <c r="H59" s="119"/>
      <c r="I59" s="119"/>
      <c r="J59" s="119"/>
      <c r="K59" s="119"/>
      <c r="L59" s="119"/>
      <c r="M59" s="119"/>
    </row>
    <row r="61" spans="2:13">
      <c r="E61" s="118"/>
      <c r="F61" s="118"/>
      <c r="G61" s="118"/>
      <c r="H61" s="118"/>
      <c r="I61" s="118"/>
      <c r="J61" s="118"/>
      <c r="K61" s="118"/>
      <c r="L61" s="118"/>
      <c r="M61" s="118"/>
    </row>
    <row r="64" spans="2:13" ht="3.75" customHeight="1"/>
    <row r="68" spans="5:13" ht="3.75" customHeight="1"/>
    <row r="72" spans="5:13" s="1" customFormat="1">
      <c r="E72" s="13"/>
      <c r="F72" s="13"/>
      <c r="G72" s="13"/>
      <c r="H72" s="13"/>
      <c r="I72" s="13"/>
      <c r="J72" s="13"/>
      <c r="K72" s="13"/>
      <c r="L72" s="13"/>
      <c r="M72" s="13"/>
    </row>
    <row r="73" spans="5:13" s="1" customFormat="1">
      <c r="E73" s="13"/>
      <c r="F73" s="13"/>
      <c r="G73" s="13"/>
      <c r="H73" s="13"/>
      <c r="I73" s="13"/>
      <c r="J73" s="13"/>
      <c r="K73" s="13"/>
      <c r="L73" s="13"/>
      <c r="M73" s="13"/>
    </row>
    <row r="74" spans="5:13" s="1" customFormat="1">
      <c r="E74" s="13"/>
      <c r="F74" s="13"/>
      <c r="G74" s="13"/>
      <c r="H74" s="13"/>
      <c r="I74" s="13"/>
      <c r="J74" s="13"/>
      <c r="K74" s="13"/>
      <c r="L74" s="13"/>
      <c r="M74" s="13"/>
    </row>
    <row r="75" spans="5:13" s="1" customFormat="1">
      <c r="E75" s="13"/>
      <c r="F75" s="13"/>
      <c r="G75" s="13"/>
      <c r="H75" s="13"/>
      <c r="I75" s="13"/>
      <c r="J75" s="13"/>
      <c r="K75" s="13"/>
      <c r="L75" s="13"/>
      <c r="M75" s="13"/>
    </row>
    <row r="76" spans="5:13" s="1" customFormat="1">
      <c r="E76" s="13"/>
      <c r="F76" s="13"/>
      <c r="G76" s="13"/>
      <c r="H76" s="13"/>
      <c r="I76" s="13"/>
      <c r="J76" s="13"/>
      <c r="K76" s="13"/>
      <c r="L76" s="13"/>
      <c r="M76" s="13"/>
    </row>
    <row r="77" spans="5:13" s="1" customFormat="1">
      <c r="E77" s="13"/>
      <c r="F77" s="13"/>
      <c r="G77" s="13"/>
      <c r="H77" s="13"/>
      <c r="I77" s="13"/>
      <c r="J77" s="13"/>
      <c r="K77" s="13"/>
      <c r="L77" s="13"/>
      <c r="M77" s="13"/>
    </row>
    <row r="78" spans="5:13" s="1" customFormat="1">
      <c r="E78" s="13"/>
      <c r="F78" s="13"/>
      <c r="G78" s="13"/>
      <c r="H78" s="13"/>
      <c r="I78" s="13"/>
      <c r="J78" s="13"/>
      <c r="K78" s="13"/>
      <c r="L78" s="13"/>
      <c r="M78" s="13"/>
    </row>
    <row r="79" spans="5:13" s="1" customFormat="1">
      <c r="E79" s="13"/>
      <c r="F79" s="13"/>
      <c r="G79" s="13"/>
      <c r="H79" s="13"/>
      <c r="I79" s="13"/>
      <c r="J79" s="13"/>
      <c r="K79" s="13"/>
      <c r="L79" s="13"/>
      <c r="M79" s="13"/>
    </row>
    <row r="80" spans="5:13" s="1" customFormat="1">
      <c r="E80" s="13"/>
      <c r="F80" s="13"/>
      <c r="G80" s="13"/>
      <c r="H80" s="13"/>
      <c r="I80" s="13"/>
      <c r="J80" s="13"/>
      <c r="K80" s="13"/>
      <c r="L80" s="13"/>
      <c r="M80" s="13"/>
    </row>
    <row r="81" spans="5:13" s="1" customFormat="1">
      <c r="E81" s="13"/>
      <c r="F81" s="13"/>
      <c r="G81" s="13"/>
      <c r="H81" s="13"/>
      <c r="I81" s="13"/>
      <c r="J81" s="13"/>
      <c r="K81" s="13"/>
      <c r="L81" s="13"/>
      <c r="M81" s="13"/>
    </row>
    <row r="82" spans="5:13" s="1" customFormat="1">
      <c r="E82" s="13"/>
      <c r="F82" s="13"/>
      <c r="G82" s="13"/>
      <c r="H82" s="13"/>
      <c r="I82" s="13"/>
      <c r="J82" s="13"/>
      <c r="K82" s="13"/>
      <c r="L82" s="13"/>
      <c r="M82" s="13"/>
    </row>
    <row r="83" spans="5:13" s="1" customFormat="1">
      <c r="E83" s="13"/>
      <c r="F83" s="13"/>
      <c r="G83" s="13"/>
      <c r="H83" s="13"/>
      <c r="I83" s="13"/>
      <c r="J83" s="13"/>
      <c r="K83" s="13"/>
      <c r="L83" s="13"/>
      <c r="M83" s="13"/>
    </row>
    <row r="84" spans="5:13" s="1" customFormat="1">
      <c r="E84" s="13"/>
      <c r="F84" s="13"/>
      <c r="G84" s="13"/>
      <c r="H84" s="13"/>
      <c r="I84" s="13"/>
      <c r="J84" s="13"/>
      <c r="K84" s="13"/>
      <c r="L84" s="13"/>
      <c r="M84" s="13"/>
    </row>
    <row r="85" spans="5:13" s="1" customFormat="1">
      <c r="E85" s="13"/>
      <c r="F85" s="13"/>
      <c r="G85" s="13"/>
      <c r="H85" s="13"/>
      <c r="I85" s="13"/>
      <c r="J85" s="13"/>
      <c r="K85" s="13"/>
      <c r="L85" s="13"/>
      <c r="M85" s="13"/>
    </row>
    <row r="113" ht="3.75" customHeight="1"/>
    <row r="158" ht="3.75" customHeight="1"/>
  </sheetData>
  <pageMargins left="0.2" right="0.1"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439D4-3406-4ABB-B430-A9A59C0CECE5}">
  <dimension ref="A2:M90"/>
  <sheetViews>
    <sheetView showGridLines="0" zoomScale="90" zoomScaleNormal="90" workbookViewId="0"/>
  </sheetViews>
  <sheetFormatPr defaultColWidth="9.140625" defaultRowHeight="12.75"/>
  <cols>
    <col min="1" max="1" width="4.140625" style="1" customWidth="1"/>
    <col min="2" max="2" width="3.140625" style="1" customWidth="1"/>
    <col min="3" max="3" width="51" style="1" customWidth="1"/>
    <col min="4" max="12" width="11.42578125" style="1" customWidth="1"/>
    <col min="13" max="16384" width="9.140625" style="1"/>
  </cols>
  <sheetData>
    <row r="2" spans="1:12" ht="18">
      <c r="A2" s="27" t="s">
        <v>415</v>
      </c>
    </row>
    <row r="3" spans="1:12">
      <c r="A3" s="1" t="s">
        <v>208</v>
      </c>
    </row>
    <row r="4" spans="1:12">
      <c r="C4" s="7" t="s">
        <v>20</v>
      </c>
      <c r="D4" s="30">
        <v>2021</v>
      </c>
      <c r="E4" s="30">
        <v>2022</v>
      </c>
      <c r="F4" s="30">
        <v>2022</v>
      </c>
      <c r="G4" s="30">
        <v>2022</v>
      </c>
      <c r="H4" s="30">
        <v>2022</v>
      </c>
      <c r="I4" s="108">
        <v>2023</v>
      </c>
      <c r="J4" s="108">
        <v>2023</v>
      </c>
      <c r="K4" s="108">
        <v>2023</v>
      </c>
      <c r="L4" s="108">
        <v>2023</v>
      </c>
    </row>
    <row r="5" spans="1:12">
      <c r="C5" s="7" t="s">
        <v>21</v>
      </c>
      <c r="D5" s="31">
        <v>4</v>
      </c>
      <c r="E5" s="31">
        <v>1</v>
      </c>
      <c r="F5" s="31">
        <v>2</v>
      </c>
      <c r="G5" s="31">
        <v>3</v>
      </c>
      <c r="H5" s="31">
        <v>4</v>
      </c>
      <c r="I5" s="109">
        <v>1</v>
      </c>
      <c r="J5" s="109">
        <v>2</v>
      </c>
      <c r="K5" s="109">
        <v>3</v>
      </c>
      <c r="L5" s="109">
        <v>4</v>
      </c>
    </row>
    <row r="6" spans="1:12" ht="18" customHeight="1">
      <c r="A6" s="4" t="s">
        <v>345</v>
      </c>
      <c r="B6" s="48"/>
      <c r="D6" s="48"/>
      <c r="E6" s="48"/>
      <c r="F6" s="48"/>
    </row>
    <row r="7" spans="1:12">
      <c r="B7" s="1" t="s">
        <v>185</v>
      </c>
      <c r="D7" s="52">
        <v>2592</v>
      </c>
      <c r="E7" s="52">
        <v>2921</v>
      </c>
      <c r="F7" s="52">
        <v>1735</v>
      </c>
      <c r="G7" s="52">
        <v>1281</v>
      </c>
      <c r="H7" s="52">
        <v>1559</v>
      </c>
      <c r="I7" s="52">
        <v>2289</v>
      </c>
      <c r="J7" s="52">
        <v>1742</v>
      </c>
      <c r="K7" s="52">
        <v>1503</v>
      </c>
      <c r="L7" s="52">
        <v>1736</v>
      </c>
    </row>
    <row r="8" spans="1:12">
      <c r="B8" s="1" t="s">
        <v>186</v>
      </c>
      <c r="D8" s="53">
        <v>2080</v>
      </c>
      <c r="E8" s="53">
        <v>2339</v>
      </c>
      <c r="F8" s="53">
        <v>2493</v>
      </c>
      <c r="G8" s="53">
        <v>1875</v>
      </c>
      <c r="H8" s="53">
        <v>2525</v>
      </c>
      <c r="I8" s="53">
        <v>2203</v>
      </c>
      <c r="J8" s="53">
        <v>2443</v>
      </c>
      <c r="K8" s="53">
        <v>2215</v>
      </c>
      <c r="L8" s="53">
        <v>2723</v>
      </c>
    </row>
    <row r="9" spans="1:12">
      <c r="B9" s="1" t="s">
        <v>187</v>
      </c>
      <c r="D9" s="52">
        <v>512</v>
      </c>
      <c r="E9" s="52">
        <v>582</v>
      </c>
      <c r="F9" s="52">
        <v>-758</v>
      </c>
      <c r="G9" s="52">
        <v>-594</v>
      </c>
      <c r="H9" s="52">
        <v>-966</v>
      </c>
      <c r="I9" s="52">
        <v>86</v>
      </c>
      <c r="J9" s="52">
        <v>-701</v>
      </c>
      <c r="K9" s="52">
        <v>-712</v>
      </c>
      <c r="L9" s="52">
        <v>-987</v>
      </c>
    </row>
    <row r="10" spans="1:12">
      <c r="B10" s="1" t="s">
        <v>181</v>
      </c>
      <c r="D10" s="52">
        <v>2736</v>
      </c>
      <c r="E10" s="52">
        <v>-3260</v>
      </c>
      <c r="F10" s="52">
        <v>-5957</v>
      </c>
      <c r="G10" s="52">
        <v>-441</v>
      </c>
      <c r="H10" s="52">
        <v>2859</v>
      </c>
      <c r="I10" s="52">
        <v>1970</v>
      </c>
      <c r="J10" s="52">
        <v>582</v>
      </c>
      <c r="K10" s="52">
        <v>-1709</v>
      </c>
      <c r="L10" s="52">
        <v>3445</v>
      </c>
    </row>
    <row r="11" spans="1:12">
      <c r="B11" s="1" t="s">
        <v>10</v>
      </c>
      <c r="D11" s="52">
        <v>62969</v>
      </c>
      <c r="E11" s="52">
        <v>60291</v>
      </c>
      <c r="F11" s="52">
        <v>53576</v>
      </c>
      <c r="G11" s="52">
        <v>52541</v>
      </c>
      <c r="H11" s="52">
        <v>54434</v>
      </c>
      <c r="I11" s="52">
        <v>56490</v>
      </c>
      <c r="J11" s="52">
        <v>56371</v>
      </c>
      <c r="K11" s="52">
        <v>53950</v>
      </c>
      <c r="L11" s="52">
        <v>56408</v>
      </c>
    </row>
    <row r="12" spans="1:12">
      <c r="B12" s="1" t="s">
        <v>209</v>
      </c>
      <c r="D12" s="52">
        <v>61545</v>
      </c>
      <c r="E12" s="52">
        <v>60556</v>
      </c>
      <c r="F12" s="52">
        <v>56891</v>
      </c>
      <c r="G12" s="52">
        <v>55047</v>
      </c>
      <c r="H12" s="52">
        <v>54376</v>
      </c>
      <c r="I12" s="52">
        <v>55761</v>
      </c>
      <c r="J12" s="52">
        <v>56072</v>
      </c>
      <c r="K12" s="52">
        <v>55827</v>
      </c>
      <c r="L12" s="52">
        <v>54669</v>
      </c>
    </row>
    <row r="13" spans="1:12" ht="9.75" customHeight="1">
      <c r="D13" s="48"/>
      <c r="E13" s="48"/>
      <c r="F13" s="48"/>
      <c r="G13" s="48"/>
      <c r="H13" s="48"/>
      <c r="I13" s="48"/>
      <c r="J13" s="48"/>
      <c r="K13" s="48"/>
      <c r="L13" s="48"/>
    </row>
    <row r="14" spans="1:12">
      <c r="B14" s="1" t="s">
        <v>197</v>
      </c>
    </row>
    <row r="15" spans="1:12">
      <c r="B15" s="63" t="s">
        <v>198</v>
      </c>
      <c r="D15" s="46">
        <v>0.13600000000000001</v>
      </c>
      <c r="E15" s="46">
        <v>0.13100000000000001</v>
      </c>
      <c r="F15" s="46">
        <v>0.14299999999999999</v>
      </c>
      <c r="G15" s="46">
        <v>0.14899999999999999</v>
      </c>
      <c r="H15" s="46">
        <v>0.16</v>
      </c>
      <c r="I15" s="46">
        <v>0.161</v>
      </c>
      <c r="J15" s="46">
        <v>0.16200000000000001</v>
      </c>
      <c r="K15" s="46">
        <v>0.16800000000000001</v>
      </c>
      <c r="L15" s="46">
        <v>0.17100000000000001</v>
      </c>
    </row>
    <row r="16" spans="1:12">
      <c r="B16" s="63" t="s">
        <v>11</v>
      </c>
      <c r="D16" s="46">
        <v>0.13700000000000001</v>
      </c>
      <c r="E16" s="46">
        <v>0.13300000000000001</v>
      </c>
      <c r="F16" s="46">
        <v>0.14399999999999999</v>
      </c>
      <c r="G16" s="46">
        <v>0.151</v>
      </c>
      <c r="H16" s="46">
        <v>0.16200000000000001</v>
      </c>
      <c r="I16" s="46">
        <v>0.16300000000000001</v>
      </c>
      <c r="J16" s="46">
        <v>0.16400000000000001</v>
      </c>
      <c r="K16" s="46">
        <v>0.17</v>
      </c>
      <c r="L16" s="46">
        <v>0.17299999999999999</v>
      </c>
    </row>
    <row r="17" spans="1:12" ht="10.5" customHeight="1">
      <c r="D17" s="48"/>
      <c r="E17" s="48"/>
      <c r="F17" s="48"/>
      <c r="G17" s="48"/>
      <c r="H17" s="48"/>
      <c r="I17" s="48"/>
      <c r="J17" s="48"/>
      <c r="K17" s="48"/>
      <c r="L17" s="48"/>
    </row>
    <row r="18" spans="1:12">
      <c r="A18" s="4" t="s">
        <v>210</v>
      </c>
      <c r="B18" s="48"/>
      <c r="D18" s="48"/>
      <c r="E18" s="48"/>
      <c r="F18" s="48"/>
    </row>
    <row r="19" spans="1:12" ht="14.25">
      <c r="B19" s="1" t="s">
        <v>346</v>
      </c>
      <c r="D19" s="48"/>
      <c r="E19" s="48"/>
      <c r="F19" s="48"/>
      <c r="G19" s="49"/>
      <c r="H19" s="49"/>
      <c r="I19" s="49"/>
      <c r="J19" s="49"/>
      <c r="K19" s="49"/>
      <c r="L19" s="49"/>
    </row>
    <row r="20" spans="1:12">
      <c r="B20" s="63" t="s">
        <v>211</v>
      </c>
      <c r="D20" s="52">
        <v>245</v>
      </c>
      <c r="E20" s="52">
        <v>718</v>
      </c>
      <c r="F20" s="52">
        <v>-61</v>
      </c>
      <c r="G20" s="124">
        <v>-86</v>
      </c>
      <c r="H20" s="124">
        <v>134</v>
      </c>
      <c r="I20" s="124">
        <v>-14</v>
      </c>
      <c r="J20" s="124">
        <v>85</v>
      </c>
      <c r="K20" s="124">
        <v>13</v>
      </c>
      <c r="L20" s="124">
        <v>161</v>
      </c>
    </row>
    <row r="21" spans="1:12">
      <c r="B21" s="63" t="s">
        <v>181</v>
      </c>
      <c r="D21" s="76">
        <v>80</v>
      </c>
      <c r="E21" s="76">
        <v>-263</v>
      </c>
      <c r="F21" s="76">
        <v>-419</v>
      </c>
      <c r="G21" s="76">
        <v>-272</v>
      </c>
      <c r="H21" s="76">
        <v>75</v>
      </c>
      <c r="I21" s="76">
        <v>-119</v>
      </c>
      <c r="J21" s="11">
        <v>-3</v>
      </c>
      <c r="K21" s="76">
        <v>-131</v>
      </c>
      <c r="L21" s="76">
        <v>296</v>
      </c>
    </row>
    <row r="22" spans="1:12">
      <c r="B22" s="63" t="s">
        <v>10</v>
      </c>
      <c r="D22" s="52">
        <v>5393</v>
      </c>
      <c r="E22" s="52">
        <v>5848</v>
      </c>
      <c r="F22" s="52">
        <v>5368</v>
      </c>
      <c r="G22" s="124">
        <v>5010</v>
      </c>
      <c r="H22" s="124">
        <v>5219</v>
      </c>
      <c r="I22" s="124">
        <v>5086</v>
      </c>
      <c r="J22" s="124">
        <v>5168</v>
      </c>
      <c r="K22" s="124">
        <v>5050</v>
      </c>
      <c r="L22" s="124">
        <v>5507</v>
      </c>
    </row>
    <row r="23" spans="1:12">
      <c r="B23" s="63" t="s">
        <v>209</v>
      </c>
      <c r="D23" s="52">
        <v>5288</v>
      </c>
      <c r="E23" s="52">
        <v>5698</v>
      </c>
      <c r="F23" s="52">
        <v>5636</v>
      </c>
      <c r="G23" s="124">
        <v>5358</v>
      </c>
      <c r="H23" s="124">
        <v>5045</v>
      </c>
      <c r="I23" s="124">
        <v>5125</v>
      </c>
      <c r="J23" s="124">
        <v>5129</v>
      </c>
      <c r="K23" s="124">
        <v>5122</v>
      </c>
      <c r="L23" s="124">
        <v>5179</v>
      </c>
    </row>
    <row r="24" spans="1:12" ht="5.25" customHeight="1">
      <c r="D24" s="52"/>
      <c r="E24" s="52"/>
      <c r="F24" s="52"/>
      <c r="G24" s="124"/>
      <c r="H24" s="124"/>
      <c r="I24" s="124"/>
      <c r="J24" s="124"/>
      <c r="K24" s="124"/>
      <c r="L24" s="124"/>
    </row>
    <row r="25" spans="1:12">
      <c r="B25" s="1" t="s">
        <v>212</v>
      </c>
      <c r="D25" s="124"/>
      <c r="E25" s="124"/>
      <c r="F25" s="124"/>
      <c r="G25" s="124"/>
      <c r="H25" s="124"/>
      <c r="I25" s="124"/>
      <c r="J25" s="124"/>
      <c r="K25" s="124"/>
      <c r="L25" s="124"/>
    </row>
    <row r="26" spans="1:12">
      <c r="B26" s="63" t="s">
        <v>211</v>
      </c>
      <c r="D26" s="11">
        <v>268</v>
      </c>
      <c r="E26" s="11">
        <v>158</v>
      </c>
      <c r="F26" s="11">
        <v>99</v>
      </c>
      <c r="G26" s="11">
        <v>119</v>
      </c>
      <c r="H26" s="11">
        <v>367</v>
      </c>
      <c r="I26" s="11">
        <v>-32</v>
      </c>
      <c r="J26" s="11">
        <v>-142</v>
      </c>
      <c r="K26" s="11">
        <v>-24</v>
      </c>
      <c r="L26" s="11">
        <v>-552</v>
      </c>
    </row>
    <row r="27" spans="1:12">
      <c r="B27" s="63" t="s">
        <v>181</v>
      </c>
      <c r="D27" s="76">
        <v>175</v>
      </c>
      <c r="E27" s="76">
        <v>-380</v>
      </c>
      <c r="F27" s="76">
        <v>-928</v>
      </c>
      <c r="G27" s="76">
        <v>121</v>
      </c>
      <c r="H27" s="76">
        <v>339</v>
      </c>
      <c r="I27" s="76">
        <v>620</v>
      </c>
      <c r="J27" s="76">
        <v>82</v>
      </c>
      <c r="K27" s="76">
        <v>-230</v>
      </c>
      <c r="L27" s="76">
        <v>509</v>
      </c>
    </row>
    <row r="28" spans="1:12">
      <c r="B28" s="63" t="s">
        <v>10</v>
      </c>
      <c r="D28" s="124">
        <v>7281</v>
      </c>
      <c r="E28" s="124">
        <v>7059</v>
      </c>
      <c r="F28" s="124">
        <v>6230</v>
      </c>
      <c r="G28" s="124">
        <v>6470</v>
      </c>
      <c r="H28" s="124">
        <v>7176</v>
      </c>
      <c r="I28" s="124">
        <v>7764</v>
      </c>
      <c r="J28" s="124">
        <v>7704</v>
      </c>
      <c r="K28" s="124">
        <v>7450</v>
      </c>
      <c r="L28" s="124">
        <v>7407</v>
      </c>
    </row>
    <row r="29" spans="1:12">
      <c r="B29" s="63" t="s">
        <v>209</v>
      </c>
      <c r="D29" s="124">
        <v>7134</v>
      </c>
      <c r="E29" s="124">
        <v>7092</v>
      </c>
      <c r="F29" s="124">
        <v>6715</v>
      </c>
      <c r="G29" s="124">
        <v>6499</v>
      </c>
      <c r="H29" s="124">
        <v>6997</v>
      </c>
      <c r="I29" s="124">
        <v>7379</v>
      </c>
      <c r="J29" s="124">
        <v>7785</v>
      </c>
      <c r="K29" s="124">
        <v>7666</v>
      </c>
      <c r="L29" s="124">
        <v>7309</v>
      </c>
    </row>
    <row r="30" spans="1:12" ht="5.25" customHeight="1">
      <c r="B30" s="63"/>
      <c r="D30" s="124"/>
      <c r="E30" s="124"/>
      <c r="F30" s="124"/>
      <c r="G30" s="124"/>
      <c r="H30" s="124"/>
      <c r="I30" s="124"/>
      <c r="J30" s="124"/>
      <c r="K30" s="124"/>
      <c r="L30" s="124"/>
    </row>
    <row r="31" spans="1:12">
      <c r="B31" s="1" t="s">
        <v>11</v>
      </c>
      <c r="D31" s="52"/>
      <c r="E31" s="52"/>
      <c r="F31" s="52"/>
      <c r="G31" s="124"/>
      <c r="H31" s="124"/>
      <c r="I31" s="124"/>
      <c r="J31" s="124"/>
      <c r="K31" s="124"/>
      <c r="L31" s="124"/>
    </row>
    <row r="32" spans="1:12">
      <c r="B32" s="63" t="s">
        <v>211</v>
      </c>
      <c r="D32" s="52">
        <v>513</v>
      </c>
      <c r="E32" s="52">
        <v>876</v>
      </c>
      <c r="F32" s="52">
        <v>38</v>
      </c>
      <c r="G32" s="124">
        <v>33</v>
      </c>
      <c r="H32" s="124">
        <v>501</v>
      </c>
      <c r="I32" s="124">
        <v>-46</v>
      </c>
      <c r="J32" s="124">
        <v>-57</v>
      </c>
      <c r="K32" s="124">
        <v>-11</v>
      </c>
      <c r="L32" s="124">
        <v>-391</v>
      </c>
    </row>
    <row r="33" spans="1:13">
      <c r="B33" s="63" t="s">
        <v>181</v>
      </c>
      <c r="D33" s="76">
        <v>255</v>
      </c>
      <c r="E33" s="76">
        <v>-643</v>
      </c>
      <c r="F33" s="76">
        <v>-1347</v>
      </c>
      <c r="G33" s="76">
        <v>-151</v>
      </c>
      <c r="H33" s="76">
        <v>414</v>
      </c>
      <c r="I33" s="76">
        <v>501</v>
      </c>
      <c r="J33" s="76">
        <v>79</v>
      </c>
      <c r="K33" s="76">
        <v>-361</v>
      </c>
      <c r="L33" s="76">
        <v>805</v>
      </c>
    </row>
    <row r="34" spans="1:13">
      <c r="B34" s="63" t="s">
        <v>10</v>
      </c>
      <c r="D34" s="52">
        <v>12674</v>
      </c>
      <c r="E34" s="52">
        <v>12907</v>
      </c>
      <c r="F34" s="52">
        <v>11598</v>
      </c>
      <c r="G34" s="124">
        <v>11480</v>
      </c>
      <c r="H34" s="124">
        <v>12395</v>
      </c>
      <c r="I34" s="124">
        <v>12850</v>
      </c>
      <c r="J34" s="124">
        <v>12872</v>
      </c>
      <c r="K34" s="124">
        <v>12500</v>
      </c>
      <c r="L34" s="124">
        <v>12914</v>
      </c>
    </row>
    <row r="35" spans="1:13">
      <c r="B35" s="63" t="s">
        <v>209</v>
      </c>
      <c r="D35" s="52">
        <v>12422</v>
      </c>
      <c r="E35" s="52">
        <v>12790</v>
      </c>
      <c r="F35" s="52">
        <v>12351</v>
      </c>
      <c r="G35" s="124">
        <v>11857</v>
      </c>
      <c r="H35" s="124">
        <v>12042</v>
      </c>
      <c r="I35" s="124">
        <v>12504</v>
      </c>
      <c r="J35" s="124">
        <v>12914</v>
      </c>
      <c r="K35" s="124">
        <v>12788</v>
      </c>
      <c r="L35" s="124">
        <v>12488</v>
      </c>
    </row>
    <row r="36" spans="1:13" ht="10.5" customHeight="1">
      <c r="D36" s="52"/>
      <c r="E36" s="52"/>
      <c r="F36" s="52"/>
      <c r="G36" s="124"/>
      <c r="H36" s="124"/>
      <c r="I36" s="124"/>
      <c r="J36" s="124"/>
      <c r="K36" s="124"/>
      <c r="L36" s="124"/>
    </row>
    <row r="37" spans="1:13">
      <c r="A37" s="4" t="s">
        <v>347</v>
      </c>
      <c r="B37" s="48"/>
      <c r="D37" s="52"/>
      <c r="E37" s="52"/>
      <c r="F37" s="52"/>
      <c r="G37" s="16"/>
      <c r="H37" s="16"/>
      <c r="I37" s="16"/>
      <c r="J37" s="16"/>
      <c r="K37" s="16"/>
      <c r="L37" s="16"/>
    </row>
    <row r="38" spans="1:13">
      <c r="B38" s="1" t="s">
        <v>109</v>
      </c>
      <c r="D38" s="52">
        <v>757</v>
      </c>
      <c r="E38" s="52">
        <v>1300</v>
      </c>
      <c r="F38" s="52">
        <v>-819</v>
      </c>
      <c r="G38" s="124">
        <v>-680</v>
      </c>
      <c r="H38" s="124">
        <v>-832</v>
      </c>
      <c r="I38" s="124">
        <v>72</v>
      </c>
      <c r="J38" s="124">
        <v>-616</v>
      </c>
      <c r="K38" s="124">
        <v>-699</v>
      </c>
      <c r="L38" s="124">
        <v>-826</v>
      </c>
    </row>
    <row r="39" spans="1:13">
      <c r="B39" s="1" t="s">
        <v>181</v>
      </c>
      <c r="D39" s="76">
        <v>2816</v>
      </c>
      <c r="E39" s="76">
        <v>-3523</v>
      </c>
      <c r="F39" s="76">
        <v>-6376</v>
      </c>
      <c r="G39" s="76">
        <v>-713</v>
      </c>
      <c r="H39" s="76">
        <v>2934</v>
      </c>
      <c r="I39" s="76">
        <v>1851</v>
      </c>
      <c r="J39" s="11">
        <v>579</v>
      </c>
      <c r="K39" s="76">
        <v>-1840</v>
      </c>
      <c r="L39" s="76">
        <v>3741</v>
      </c>
    </row>
    <row r="40" spans="1:13">
      <c r="B40" s="1" t="s">
        <v>10</v>
      </c>
      <c r="D40" s="52">
        <v>68362</v>
      </c>
      <c r="E40" s="52">
        <v>66139</v>
      </c>
      <c r="F40" s="52">
        <v>58944</v>
      </c>
      <c r="G40" s="52">
        <v>57551</v>
      </c>
      <c r="H40" s="52">
        <v>59653</v>
      </c>
      <c r="I40" s="52">
        <v>61576</v>
      </c>
      <c r="J40" s="124">
        <v>61539</v>
      </c>
      <c r="K40" s="52">
        <v>59000</v>
      </c>
      <c r="L40" s="52">
        <v>61915</v>
      </c>
    </row>
    <row r="41" spans="1:13">
      <c r="B41" s="1" t="s">
        <v>209</v>
      </c>
      <c r="D41" s="124">
        <v>66833</v>
      </c>
      <c r="E41" s="124">
        <v>66254</v>
      </c>
      <c r="F41" s="124">
        <v>62527</v>
      </c>
      <c r="G41" s="124">
        <v>60405</v>
      </c>
      <c r="H41" s="124">
        <v>59421</v>
      </c>
      <c r="I41" s="124">
        <v>60886</v>
      </c>
      <c r="J41" s="124">
        <v>61201</v>
      </c>
      <c r="K41" s="124">
        <v>60949</v>
      </c>
      <c r="L41" s="124">
        <v>59848</v>
      </c>
    </row>
    <row r="42" spans="1:13" ht="10.5" customHeight="1">
      <c r="D42" s="52"/>
      <c r="E42" s="52"/>
      <c r="F42" s="52"/>
      <c r="G42" s="52"/>
      <c r="H42" s="52"/>
      <c r="I42" s="52"/>
      <c r="J42" s="52"/>
      <c r="K42" s="52"/>
      <c r="L42" s="52"/>
    </row>
    <row r="43" spans="1:13">
      <c r="A43" s="4" t="s">
        <v>337</v>
      </c>
      <c r="B43" s="48"/>
      <c r="D43" s="52"/>
      <c r="E43" s="52"/>
      <c r="F43" s="52"/>
      <c r="G43" s="16"/>
      <c r="H43" s="16"/>
      <c r="I43" s="16"/>
      <c r="J43" s="16"/>
      <c r="K43" s="16"/>
      <c r="L43" s="16"/>
      <c r="M43" s="4"/>
    </row>
    <row r="44" spans="1:13">
      <c r="B44" s="1" t="s">
        <v>187</v>
      </c>
      <c r="D44" s="16">
        <v>-576</v>
      </c>
      <c r="E44" s="16">
        <v>-427</v>
      </c>
      <c r="F44" s="16">
        <v>-133</v>
      </c>
      <c r="G44" s="16">
        <v>-139</v>
      </c>
      <c r="H44" s="16">
        <v>-135</v>
      </c>
      <c r="I44" s="16">
        <v>98</v>
      </c>
      <c r="J44" s="16">
        <v>273</v>
      </c>
      <c r="K44" s="16">
        <v>7</v>
      </c>
      <c r="L44" s="16">
        <v>-186</v>
      </c>
    </row>
    <row r="45" spans="1:13">
      <c r="B45" s="1" t="s">
        <v>181</v>
      </c>
      <c r="D45" s="16">
        <v>346</v>
      </c>
      <c r="E45" s="16">
        <v>-431</v>
      </c>
      <c r="F45" s="16">
        <v>-613</v>
      </c>
      <c r="G45" s="16">
        <v>-99</v>
      </c>
      <c r="H45" s="16">
        <v>451</v>
      </c>
      <c r="I45" s="16">
        <v>306</v>
      </c>
      <c r="J45" s="16">
        <v>104</v>
      </c>
      <c r="K45" s="16">
        <v>-108</v>
      </c>
      <c r="L45" s="16">
        <v>451</v>
      </c>
    </row>
    <row r="46" spans="1:13">
      <c r="B46" s="1" t="s">
        <v>263</v>
      </c>
      <c r="D46" s="16">
        <v>7948</v>
      </c>
      <c r="E46" s="16">
        <v>7090</v>
      </c>
      <c r="F46" s="16">
        <v>6344</v>
      </c>
      <c r="G46" s="16">
        <v>6106</v>
      </c>
      <c r="H46" s="16">
        <v>6422</v>
      </c>
      <c r="I46" s="16">
        <v>6826</v>
      </c>
      <c r="J46" s="16">
        <v>7203</v>
      </c>
      <c r="K46" s="16">
        <v>7102</v>
      </c>
      <c r="L46" s="16">
        <v>7367</v>
      </c>
    </row>
    <row r="47" spans="1:13">
      <c r="B47" s="1" t="s">
        <v>264</v>
      </c>
      <c r="D47" s="16">
        <v>52805</v>
      </c>
      <c r="E47" s="16">
        <v>51502</v>
      </c>
      <c r="F47" s="16">
        <v>46575</v>
      </c>
      <c r="G47" s="11">
        <v>45015</v>
      </c>
      <c r="H47" s="11">
        <v>47023</v>
      </c>
      <c r="I47" s="11">
        <v>48582</v>
      </c>
      <c r="J47" s="11">
        <v>47871</v>
      </c>
      <c r="K47" s="11">
        <v>45906</v>
      </c>
      <c r="L47" s="11">
        <v>49665</v>
      </c>
    </row>
    <row r="48" spans="1:13">
      <c r="B48" s="1" t="s">
        <v>265</v>
      </c>
      <c r="D48" s="16">
        <v>60753</v>
      </c>
      <c r="E48" s="16">
        <v>58592</v>
      </c>
      <c r="F48" s="16">
        <v>52919</v>
      </c>
      <c r="G48" s="16">
        <v>51121</v>
      </c>
      <c r="H48" s="16">
        <v>53445</v>
      </c>
      <c r="I48" s="16">
        <v>55408</v>
      </c>
      <c r="J48" s="16">
        <v>55074</v>
      </c>
      <c r="K48" s="16">
        <v>53008</v>
      </c>
      <c r="L48" s="16">
        <v>57032</v>
      </c>
    </row>
    <row r="49" spans="1:13">
      <c r="B49" s="1" t="s">
        <v>261</v>
      </c>
      <c r="D49" s="16">
        <v>7950</v>
      </c>
      <c r="E49" s="16">
        <v>7521</v>
      </c>
      <c r="F49" s="16">
        <v>6758</v>
      </c>
      <c r="G49" s="16">
        <v>6338</v>
      </c>
      <c r="H49" s="16">
        <v>6351</v>
      </c>
      <c r="I49" s="16">
        <v>6689</v>
      </c>
      <c r="J49" s="16">
        <v>6870</v>
      </c>
      <c r="K49" s="16">
        <v>7251</v>
      </c>
      <c r="L49" s="16">
        <v>7238</v>
      </c>
    </row>
    <row r="50" spans="1:13">
      <c r="B50" s="1" t="s">
        <v>262</v>
      </c>
      <c r="D50" s="16">
        <v>59926</v>
      </c>
      <c r="E50" s="16">
        <v>59416</v>
      </c>
      <c r="F50" s="16">
        <v>55951</v>
      </c>
      <c r="G50" s="16">
        <v>53043</v>
      </c>
      <c r="H50" s="16">
        <v>53230</v>
      </c>
      <c r="I50" s="16">
        <v>54831</v>
      </c>
      <c r="J50" s="16">
        <v>55117</v>
      </c>
      <c r="K50" s="16">
        <v>54568</v>
      </c>
      <c r="L50" s="16">
        <v>54280</v>
      </c>
    </row>
    <row r="51" spans="1:13" ht="10.5" customHeight="1">
      <c r="D51" s="16"/>
      <c r="E51" s="16"/>
      <c r="F51" s="16"/>
      <c r="G51" s="16"/>
      <c r="H51" s="16"/>
      <c r="I51" s="16"/>
      <c r="J51" s="16"/>
      <c r="K51" s="16"/>
      <c r="L51" s="16"/>
    </row>
    <row r="52" spans="1:13">
      <c r="A52" s="4" t="s">
        <v>339</v>
      </c>
      <c r="B52" s="48"/>
      <c r="D52" s="52"/>
      <c r="E52" s="52"/>
      <c r="F52" s="52"/>
      <c r="G52" s="16"/>
      <c r="H52" s="16"/>
      <c r="I52" s="16"/>
      <c r="J52" s="16"/>
      <c r="K52" s="16"/>
      <c r="L52" s="16"/>
      <c r="M52" s="4"/>
    </row>
    <row r="53" spans="1:13">
      <c r="B53" s="1" t="s">
        <v>109</v>
      </c>
      <c r="D53" s="16">
        <v>181</v>
      </c>
      <c r="E53" s="16">
        <v>873</v>
      </c>
      <c r="F53" s="16">
        <v>-952</v>
      </c>
      <c r="G53" s="16">
        <v>-819</v>
      </c>
      <c r="H53" s="16">
        <v>-967</v>
      </c>
      <c r="I53" s="16">
        <v>170</v>
      </c>
      <c r="J53" s="16">
        <v>-343</v>
      </c>
      <c r="K53" s="16">
        <v>-692</v>
      </c>
      <c r="L53" s="16">
        <v>-1012</v>
      </c>
    </row>
    <row r="54" spans="1:13">
      <c r="B54" s="1" t="s">
        <v>181</v>
      </c>
      <c r="D54" s="16">
        <v>3162</v>
      </c>
      <c r="E54" s="16">
        <v>-3954</v>
      </c>
      <c r="F54" s="16">
        <v>-6989</v>
      </c>
      <c r="G54" s="16">
        <v>-812</v>
      </c>
      <c r="H54" s="16">
        <v>3385</v>
      </c>
      <c r="I54" s="16">
        <v>2157</v>
      </c>
      <c r="J54" s="16">
        <v>683</v>
      </c>
      <c r="K54" s="16">
        <v>-1948</v>
      </c>
      <c r="L54" s="16">
        <v>4192</v>
      </c>
    </row>
    <row r="55" spans="1:13">
      <c r="B55" s="1" t="s">
        <v>263</v>
      </c>
      <c r="D55" s="16">
        <v>76310</v>
      </c>
      <c r="E55" s="16">
        <v>73229</v>
      </c>
      <c r="F55" s="16">
        <v>65288</v>
      </c>
      <c r="G55" s="11">
        <v>63657</v>
      </c>
      <c r="H55" s="11">
        <v>66075</v>
      </c>
      <c r="I55" s="11">
        <v>68402</v>
      </c>
      <c r="J55" s="11">
        <v>68742</v>
      </c>
      <c r="K55" s="11">
        <v>66102</v>
      </c>
      <c r="L55" s="11">
        <v>69282</v>
      </c>
    </row>
    <row r="56" spans="1:13">
      <c r="B56" s="1" t="s">
        <v>264</v>
      </c>
      <c r="D56" s="16">
        <v>52805</v>
      </c>
      <c r="E56" s="16">
        <v>51502</v>
      </c>
      <c r="F56" s="16">
        <v>46575</v>
      </c>
      <c r="G56" s="11">
        <v>45015</v>
      </c>
      <c r="H56" s="11">
        <v>47023</v>
      </c>
      <c r="I56" s="11">
        <v>48582</v>
      </c>
      <c r="J56" s="11">
        <v>47871</v>
      </c>
      <c r="K56" s="11">
        <v>45906</v>
      </c>
      <c r="L56" s="11">
        <v>49665</v>
      </c>
    </row>
    <row r="57" spans="1:13">
      <c r="B57" s="1" t="s">
        <v>10</v>
      </c>
      <c r="D57" s="16">
        <v>129115</v>
      </c>
      <c r="E57" s="16">
        <v>124731</v>
      </c>
      <c r="F57" s="16">
        <v>111863</v>
      </c>
      <c r="G57" s="16">
        <v>108672</v>
      </c>
      <c r="H57" s="16">
        <v>113098</v>
      </c>
      <c r="I57" s="16">
        <v>116984</v>
      </c>
      <c r="J57" s="16">
        <v>116613</v>
      </c>
      <c r="K57" s="16">
        <v>112008</v>
      </c>
      <c r="L57" s="16">
        <v>118947</v>
      </c>
    </row>
    <row r="58" spans="1:13">
      <c r="B58" s="1" t="s">
        <v>209</v>
      </c>
      <c r="D58" s="16">
        <v>126759</v>
      </c>
      <c r="E58" s="16">
        <v>125670</v>
      </c>
      <c r="F58" s="16">
        <v>118478</v>
      </c>
      <c r="G58" s="16">
        <v>113448</v>
      </c>
      <c r="H58" s="16">
        <v>112651</v>
      </c>
      <c r="I58" s="16">
        <v>115717</v>
      </c>
      <c r="J58" s="16">
        <v>116318</v>
      </c>
      <c r="K58" s="16">
        <v>115517</v>
      </c>
      <c r="L58" s="16">
        <v>114128</v>
      </c>
    </row>
    <row r="59" spans="1:13" ht="10.5" customHeight="1">
      <c r="D59" s="52"/>
      <c r="E59" s="52"/>
      <c r="F59" s="52"/>
      <c r="G59" s="52"/>
      <c r="H59" s="52"/>
      <c r="I59" s="52"/>
      <c r="J59" s="52"/>
      <c r="K59" s="52"/>
      <c r="L59" s="52"/>
    </row>
    <row r="60" spans="1:13" ht="13.5">
      <c r="A60" s="4" t="s">
        <v>348</v>
      </c>
      <c r="B60" s="48"/>
      <c r="D60" s="52"/>
      <c r="E60" s="52"/>
      <c r="F60" s="52"/>
      <c r="G60" s="16"/>
      <c r="H60" s="16"/>
      <c r="I60" s="16"/>
      <c r="J60" s="16"/>
      <c r="K60" s="16"/>
      <c r="L60" s="16"/>
    </row>
    <row r="61" spans="1:13">
      <c r="B61" s="1" t="s">
        <v>10</v>
      </c>
      <c r="D61" s="16">
        <v>81228</v>
      </c>
      <c r="E61" s="16">
        <v>80814</v>
      </c>
      <c r="F61" s="16">
        <v>72855</v>
      </c>
      <c r="G61" s="16">
        <v>71834</v>
      </c>
      <c r="H61" s="16">
        <v>73514</v>
      </c>
      <c r="I61" s="16">
        <v>76785</v>
      </c>
      <c r="J61" s="16">
        <v>76722</v>
      </c>
      <c r="K61" s="16">
        <v>74325</v>
      </c>
      <c r="L61" s="16">
        <v>76758</v>
      </c>
    </row>
    <row r="62" spans="1:13">
      <c r="B62" s="1" t="s">
        <v>209</v>
      </c>
      <c r="D62" s="16">
        <v>80384</v>
      </c>
      <c r="E62" s="16">
        <v>79804</v>
      </c>
      <c r="F62" s="16">
        <v>77062</v>
      </c>
      <c r="G62" s="16">
        <v>73875</v>
      </c>
      <c r="H62" s="16">
        <v>73609</v>
      </c>
      <c r="I62" s="16">
        <v>76294</v>
      </c>
      <c r="J62" s="16">
        <v>76734</v>
      </c>
      <c r="K62" s="16">
        <v>76372</v>
      </c>
      <c r="L62" s="16">
        <v>75174</v>
      </c>
    </row>
    <row r="63" spans="1:13" ht="28.5" customHeight="1">
      <c r="B63" s="193" t="s">
        <v>411</v>
      </c>
      <c r="C63" s="193"/>
      <c r="D63" s="138">
        <v>0.69921666523198756</v>
      </c>
      <c r="E63" s="138">
        <v>0.71906253336655157</v>
      </c>
      <c r="F63" s="138">
        <v>0.71964084632252712</v>
      </c>
      <c r="G63" s="138">
        <v>0.71808866896586199</v>
      </c>
      <c r="H63" s="138">
        <v>0.70799999999999996</v>
      </c>
      <c r="I63" s="138">
        <v>0.70507699512410127</v>
      </c>
      <c r="J63" s="46">
        <v>0.69962247633637908</v>
      </c>
      <c r="K63" s="46">
        <v>0.69592045018305071</v>
      </c>
      <c r="L63" s="46">
        <v>0.71313234542667348</v>
      </c>
    </row>
    <row r="64" spans="1:13" ht="10.5" customHeight="1">
      <c r="D64" s="52"/>
      <c r="E64" s="52"/>
      <c r="F64" s="52"/>
      <c r="G64" s="52"/>
      <c r="H64" s="52"/>
      <c r="I64" s="52"/>
      <c r="J64" s="52"/>
      <c r="K64" s="52"/>
      <c r="L64" s="52"/>
    </row>
    <row r="65" spans="1:12">
      <c r="A65" s="4" t="s">
        <v>213</v>
      </c>
      <c r="B65" s="48"/>
      <c r="D65" s="52"/>
      <c r="E65" s="52"/>
      <c r="F65" s="52"/>
      <c r="G65" s="16"/>
      <c r="H65" s="16"/>
      <c r="I65" s="16"/>
      <c r="J65" s="16"/>
      <c r="K65" s="16"/>
      <c r="L65" s="16"/>
    </row>
    <row r="66" spans="1:12">
      <c r="B66" s="1" t="s">
        <v>10</v>
      </c>
      <c r="D66" s="16">
        <v>210343</v>
      </c>
      <c r="E66" s="16">
        <v>205545</v>
      </c>
      <c r="F66" s="16">
        <v>184718</v>
      </c>
      <c r="G66" s="16">
        <v>180506</v>
      </c>
      <c r="H66" s="16">
        <v>186612</v>
      </c>
      <c r="I66" s="16">
        <v>193769</v>
      </c>
      <c r="J66" s="16">
        <v>193335</v>
      </c>
      <c r="K66" s="16">
        <v>186333</v>
      </c>
      <c r="L66" s="16">
        <v>195705</v>
      </c>
    </row>
    <row r="67" spans="1:12">
      <c r="B67" s="1" t="s">
        <v>209</v>
      </c>
      <c r="D67" s="16">
        <v>207143</v>
      </c>
      <c r="E67" s="16">
        <v>205474</v>
      </c>
      <c r="F67" s="16">
        <v>195540</v>
      </c>
      <c r="G67" s="16">
        <v>187323</v>
      </c>
      <c r="H67" s="16">
        <v>186260</v>
      </c>
      <c r="I67" s="16">
        <v>192011</v>
      </c>
      <c r="J67" s="16">
        <v>193052</v>
      </c>
      <c r="K67" s="16">
        <v>191889</v>
      </c>
      <c r="L67" s="16">
        <v>189302</v>
      </c>
    </row>
    <row r="68" spans="1:12">
      <c r="D68" s="52"/>
      <c r="E68" s="52"/>
      <c r="F68" s="52"/>
      <c r="G68" s="52"/>
      <c r="H68" s="52"/>
      <c r="I68" s="52"/>
      <c r="J68" s="52"/>
      <c r="K68" s="52"/>
      <c r="L68" s="52"/>
    </row>
    <row r="72" spans="1:12">
      <c r="D72" s="17"/>
      <c r="E72" s="17"/>
      <c r="F72" s="17"/>
      <c r="G72" s="17"/>
      <c r="H72" s="17"/>
      <c r="I72" s="17"/>
      <c r="J72" s="17"/>
      <c r="K72" s="17"/>
      <c r="L72" s="17"/>
    </row>
    <row r="73" spans="1:12">
      <c r="D73" s="17"/>
      <c r="E73" s="17"/>
      <c r="F73" s="17"/>
      <c r="G73" s="17"/>
      <c r="H73" s="17"/>
      <c r="I73" s="17"/>
      <c r="J73" s="17"/>
      <c r="K73" s="17"/>
      <c r="L73" s="17"/>
    </row>
    <row r="74" spans="1:12">
      <c r="D74" s="17"/>
      <c r="E74" s="17"/>
      <c r="F74" s="17"/>
      <c r="G74" s="17"/>
      <c r="H74" s="17"/>
      <c r="I74" s="17"/>
      <c r="J74" s="17"/>
      <c r="K74" s="17"/>
      <c r="L74" s="17"/>
    </row>
    <row r="76" spans="1:12">
      <c r="D76" s="17"/>
      <c r="E76" s="17"/>
      <c r="F76" s="17"/>
      <c r="G76" s="17"/>
      <c r="H76" s="17"/>
      <c r="I76" s="17"/>
      <c r="J76" s="17"/>
      <c r="K76" s="17"/>
      <c r="L76" s="17"/>
    </row>
    <row r="77" spans="1:12">
      <c r="D77" s="17"/>
      <c r="E77" s="17"/>
      <c r="F77" s="17"/>
      <c r="G77" s="17"/>
      <c r="H77" s="17"/>
      <c r="I77" s="17"/>
      <c r="J77" s="17"/>
      <c r="K77" s="17"/>
      <c r="L77" s="17"/>
    </row>
    <row r="78" spans="1:12">
      <c r="D78" s="17"/>
      <c r="E78" s="17"/>
      <c r="F78" s="17"/>
      <c r="G78" s="17"/>
      <c r="H78" s="17"/>
      <c r="I78" s="17"/>
      <c r="J78" s="17"/>
      <c r="K78" s="17"/>
      <c r="L78" s="17"/>
    </row>
    <row r="79" spans="1:12">
      <c r="D79" s="17"/>
      <c r="E79" s="17"/>
      <c r="F79" s="17"/>
      <c r="G79" s="17"/>
      <c r="H79" s="17"/>
      <c r="I79" s="17"/>
      <c r="J79" s="17"/>
      <c r="K79" s="17"/>
      <c r="L79" s="17"/>
    </row>
    <row r="81" spans="4:12">
      <c r="D81" s="17"/>
      <c r="E81" s="17"/>
      <c r="F81" s="17"/>
      <c r="G81" s="17"/>
      <c r="H81" s="17"/>
      <c r="I81" s="17"/>
      <c r="J81" s="17"/>
      <c r="K81" s="17"/>
      <c r="L81" s="17"/>
    </row>
    <row r="82" spans="4:12">
      <c r="D82" s="17"/>
      <c r="E82" s="17"/>
      <c r="F82" s="17"/>
      <c r="G82" s="17"/>
      <c r="H82" s="17"/>
      <c r="I82" s="17"/>
      <c r="J82" s="17"/>
      <c r="K82" s="17"/>
      <c r="L82" s="17"/>
    </row>
    <row r="83" spans="4:12">
      <c r="D83" s="17"/>
      <c r="E83" s="17"/>
      <c r="F83" s="17"/>
      <c r="G83" s="17"/>
      <c r="H83" s="17"/>
      <c r="I83" s="17"/>
      <c r="J83" s="17"/>
      <c r="K83" s="17"/>
      <c r="L83" s="17"/>
    </row>
    <row r="84" spans="4:12">
      <c r="D84" s="17"/>
      <c r="E84" s="17"/>
      <c r="F84" s="17"/>
      <c r="G84" s="17"/>
      <c r="H84" s="17"/>
      <c r="I84" s="17"/>
      <c r="J84" s="17"/>
      <c r="K84" s="17"/>
      <c r="L84" s="17"/>
    </row>
    <row r="87" spans="4:12">
      <c r="D87" s="17"/>
      <c r="E87" s="17"/>
      <c r="F87" s="17"/>
      <c r="G87" s="17"/>
      <c r="H87" s="17"/>
      <c r="I87" s="17"/>
      <c r="J87" s="17"/>
      <c r="K87" s="17"/>
      <c r="L87" s="17"/>
    </row>
    <row r="88" spans="4:12">
      <c r="D88" s="17"/>
      <c r="E88" s="17"/>
      <c r="F88" s="17"/>
      <c r="G88" s="17"/>
      <c r="H88" s="17"/>
      <c r="I88" s="17"/>
      <c r="J88" s="17"/>
      <c r="K88" s="17"/>
      <c r="L88" s="17"/>
    </row>
    <row r="90" spans="4:12">
      <c r="D90" s="46"/>
      <c r="E90" s="46"/>
      <c r="F90" s="46"/>
      <c r="G90" s="46"/>
      <c r="H90" s="46"/>
      <c r="I90" s="46"/>
      <c r="J90" s="46"/>
      <c r="K90" s="46"/>
      <c r="L90" s="46"/>
    </row>
  </sheetData>
  <mergeCells count="1">
    <mergeCell ref="B63:C63"/>
  </mergeCells>
  <pageMargins left="0.5" right="0.25" top="0.5" bottom="0.25" header="0.3" footer="0.3"/>
  <pageSetup scale="70" orientation="landscape" horizontalDpi="1200" verticalDpi="1200" r:id="rId1"/>
  <headerFooter>
    <oddFooter>&amp;R&amp;A</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C9E6B-AE0F-4E8B-937F-05DB1FDC1C4A}">
  <dimension ref="A1"/>
  <sheetViews>
    <sheetView showGridLines="0" zoomScaleNormal="100" workbookViewId="0"/>
  </sheetViews>
  <sheetFormatPr defaultRowHeight="12.75"/>
  <sheetData/>
  <pageMargins left="0.7" right="0.7" top="0.75" bottom="0.75" header="0.3" footer="0.3"/>
  <pageSetup orientation="landscape" horizontalDpi="1200" verticalDpi="1200" r:id="rId1"/>
  <rowBreaks count="4" manualBreakCount="4">
    <brk id="24" max="16383" man="1"/>
    <brk id="49" max="16383" man="1"/>
    <brk id="74" max="16383" man="1"/>
    <brk id="99" max="16383" man="1"/>
  </rowBreaks>
  <customProperties>
    <customPr name="EpmWorksheetKeyString_GUID" r:id="rId2"/>
    <customPr name="FPMExcelClientCellBasedFunctionStatus"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20205-0580-439A-8242-3B0D6C1AFC32}">
  <dimension ref="A2:L67"/>
  <sheetViews>
    <sheetView showGridLines="0" workbookViewId="0"/>
  </sheetViews>
  <sheetFormatPr defaultColWidth="9.140625" defaultRowHeight="12.75"/>
  <cols>
    <col min="1" max="1" width="4.28515625" style="1" customWidth="1"/>
    <col min="2" max="2" width="5.42578125" style="1" customWidth="1"/>
    <col min="3" max="3" width="54.140625" style="1" customWidth="1"/>
    <col min="4" max="12" width="11.42578125" style="1" customWidth="1"/>
    <col min="13" max="16384" width="9.140625" style="1"/>
  </cols>
  <sheetData>
    <row r="2" spans="1:12" ht="18">
      <c r="A2" s="27" t="s">
        <v>416</v>
      </c>
    </row>
    <row r="3" spans="1:12">
      <c r="A3" s="1" t="s">
        <v>93</v>
      </c>
    </row>
    <row r="4" spans="1:12">
      <c r="C4" s="7" t="s">
        <v>20</v>
      </c>
      <c r="D4" s="30">
        <v>2021</v>
      </c>
      <c r="E4" s="30">
        <v>2022</v>
      </c>
      <c r="F4" s="30">
        <v>2022</v>
      </c>
      <c r="G4" s="30">
        <v>2022</v>
      </c>
      <c r="H4" s="30">
        <v>2022</v>
      </c>
      <c r="I4" s="108">
        <v>2023</v>
      </c>
      <c r="J4" s="108">
        <v>2023</v>
      </c>
      <c r="K4" s="108">
        <v>2023</v>
      </c>
      <c r="L4" s="108">
        <v>2023</v>
      </c>
    </row>
    <row r="5" spans="1:12">
      <c r="C5" s="7" t="s">
        <v>21</v>
      </c>
      <c r="D5" s="31">
        <v>4</v>
      </c>
      <c r="E5" s="31">
        <v>1</v>
      </c>
      <c r="F5" s="31">
        <v>2</v>
      </c>
      <c r="G5" s="31">
        <v>3</v>
      </c>
      <c r="H5" s="31">
        <v>4</v>
      </c>
      <c r="I5" s="109">
        <v>1</v>
      </c>
      <c r="J5" s="109">
        <v>2</v>
      </c>
      <c r="K5" s="109">
        <v>3</v>
      </c>
      <c r="L5" s="109">
        <v>4</v>
      </c>
    </row>
    <row r="6" spans="1:12">
      <c r="A6" s="4" t="s">
        <v>214</v>
      </c>
      <c r="B6" s="64"/>
      <c r="C6" s="64"/>
      <c r="D6" s="48"/>
      <c r="E6" s="48"/>
      <c r="F6" s="48"/>
      <c r="G6" s="48"/>
      <c r="H6" s="48"/>
      <c r="I6" s="48"/>
      <c r="J6" s="48"/>
      <c r="K6" s="48"/>
      <c r="L6" s="48"/>
    </row>
    <row r="7" spans="1:12">
      <c r="B7" s="1" t="s">
        <v>215</v>
      </c>
      <c r="D7" s="48"/>
      <c r="E7" s="48"/>
      <c r="F7" s="48"/>
      <c r="G7" s="48"/>
      <c r="H7" s="48"/>
      <c r="I7" s="48"/>
      <c r="J7" s="48"/>
      <c r="K7" s="48"/>
      <c r="L7" s="48"/>
    </row>
    <row r="8" spans="1:12">
      <c r="C8" s="1" t="s">
        <v>185</v>
      </c>
      <c r="D8" s="52">
        <v>2229</v>
      </c>
      <c r="E8" s="52">
        <v>2490</v>
      </c>
      <c r="F8" s="52">
        <v>1518</v>
      </c>
      <c r="G8" s="52">
        <v>1061</v>
      </c>
      <c r="H8" s="52">
        <v>1352</v>
      </c>
      <c r="I8" s="52">
        <v>1954</v>
      </c>
      <c r="J8" s="52">
        <v>1458</v>
      </c>
      <c r="K8" s="52">
        <v>1223</v>
      </c>
      <c r="L8" s="52">
        <v>1382</v>
      </c>
    </row>
    <row r="9" spans="1:12">
      <c r="C9" s="1" t="s">
        <v>186</v>
      </c>
      <c r="D9" s="53">
        <v>1751</v>
      </c>
      <c r="E9" s="53">
        <v>1898</v>
      </c>
      <c r="F9" s="53">
        <v>2071</v>
      </c>
      <c r="G9" s="53">
        <v>1538</v>
      </c>
      <c r="H9" s="53">
        <v>2167</v>
      </c>
      <c r="I9" s="53">
        <v>1871</v>
      </c>
      <c r="J9" s="53">
        <v>2088</v>
      </c>
      <c r="K9" s="53">
        <v>1847</v>
      </c>
      <c r="L9" s="53">
        <v>2272</v>
      </c>
    </row>
    <row r="10" spans="1:12">
      <c r="C10" s="1" t="s">
        <v>187</v>
      </c>
      <c r="D10" s="52">
        <v>478</v>
      </c>
      <c r="E10" s="52">
        <v>592</v>
      </c>
      <c r="F10" s="52">
        <v>-553</v>
      </c>
      <c r="G10" s="52">
        <v>-477</v>
      </c>
      <c r="H10" s="52">
        <v>-815</v>
      </c>
      <c r="I10" s="52">
        <v>83</v>
      </c>
      <c r="J10" s="52">
        <v>-630</v>
      </c>
      <c r="K10" s="52">
        <v>-624</v>
      </c>
      <c r="L10" s="52">
        <v>-890</v>
      </c>
    </row>
    <row r="11" spans="1:12">
      <c r="C11" s="1" t="s">
        <v>244</v>
      </c>
      <c r="D11" s="76">
        <v>2325</v>
      </c>
      <c r="E11" s="76">
        <v>-2776</v>
      </c>
      <c r="F11" s="76">
        <v>-4894</v>
      </c>
      <c r="G11" s="76">
        <v>-86</v>
      </c>
      <c r="H11" s="76">
        <v>2480</v>
      </c>
      <c r="I11" s="76">
        <v>1692</v>
      </c>
      <c r="J11" s="76">
        <v>331</v>
      </c>
      <c r="K11" s="76">
        <v>-1799</v>
      </c>
      <c r="L11" s="76">
        <v>2869</v>
      </c>
    </row>
    <row r="12" spans="1:12">
      <c r="C12" s="1" t="s">
        <v>10</v>
      </c>
      <c r="D12" s="52">
        <v>52681</v>
      </c>
      <c r="E12" s="52">
        <v>50497</v>
      </c>
      <c r="F12" s="52">
        <v>45050</v>
      </c>
      <c r="G12" s="52">
        <v>44487</v>
      </c>
      <c r="H12" s="52">
        <v>46152</v>
      </c>
      <c r="I12" s="52">
        <v>47927</v>
      </c>
      <c r="J12" s="52">
        <v>47628</v>
      </c>
      <c r="K12" s="52">
        <v>45205</v>
      </c>
      <c r="L12" s="52">
        <v>47184</v>
      </c>
    </row>
    <row r="13" spans="1:12">
      <c r="C13" s="1" t="s">
        <v>209</v>
      </c>
      <c r="D13" s="52">
        <v>51136</v>
      </c>
      <c r="E13" s="52">
        <v>51102</v>
      </c>
      <c r="F13" s="52">
        <v>47939</v>
      </c>
      <c r="G13" s="52">
        <v>45933</v>
      </c>
      <c r="H13" s="52">
        <v>46031</v>
      </c>
      <c r="I13" s="52">
        <v>47224</v>
      </c>
      <c r="J13" s="52">
        <v>47588</v>
      </c>
      <c r="K13" s="52">
        <v>46937</v>
      </c>
      <c r="L13" s="52">
        <v>45722</v>
      </c>
    </row>
    <row r="14" spans="1:12" ht="9.75" customHeight="1">
      <c r="D14" s="52"/>
      <c r="E14" s="52"/>
      <c r="F14" s="52"/>
      <c r="G14" s="52"/>
      <c r="H14" s="52"/>
      <c r="I14" s="52"/>
      <c r="J14" s="52"/>
      <c r="K14" s="52"/>
      <c r="L14" s="52"/>
    </row>
    <row r="15" spans="1:12">
      <c r="B15" s="1" t="s">
        <v>216</v>
      </c>
      <c r="D15" s="52"/>
      <c r="E15" s="52"/>
      <c r="F15" s="52"/>
      <c r="G15" s="52"/>
      <c r="H15" s="52"/>
      <c r="I15" s="52"/>
      <c r="J15" s="52"/>
      <c r="K15" s="52"/>
      <c r="L15" s="52"/>
    </row>
    <row r="16" spans="1:12">
      <c r="C16" s="1" t="s">
        <v>211</v>
      </c>
      <c r="D16" s="52">
        <v>175</v>
      </c>
      <c r="E16" s="52">
        <v>-172</v>
      </c>
      <c r="F16" s="52">
        <v>-126</v>
      </c>
      <c r="G16" s="52">
        <v>-115</v>
      </c>
      <c r="H16" s="52">
        <v>118</v>
      </c>
      <c r="I16" s="52">
        <v>-75</v>
      </c>
      <c r="J16" s="52">
        <v>-80</v>
      </c>
      <c r="K16" s="52">
        <v>-82</v>
      </c>
      <c r="L16" s="52">
        <v>33</v>
      </c>
    </row>
    <row r="17" spans="1:12">
      <c r="C17" s="1" t="s">
        <v>244</v>
      </c>
      <c r="D17" s="76">
        <v>21</v>
      </c>
      <c r="E17" s="76">
        <v>-129</v>
      </c>
      <c r="F17" s="76">
        <v>-272</v>
      </c>
      <c r="G17" s="76">
        <v>-257</v>
      </c>
      <c r="H17" s="76">
        <v>-35</v>
      </c>
      <c r="I17" s="76">
        <v>-190</v>
      </c>
      <c r="J17" s="76">
        <v>4</v>
      </c>
      <c r="K17" s="76">
        <v>-87</v>
      </c>
      <c r="L17" s="76">
        <v>180</v>
      </c>
    </row>
    <row r="18" spans="1:12">
      <c r="C18" s="1" t="s">
        <v>10</v>
      </c>
      <c r="D18" s="52">
        <v>4277</v>
      </c>
      <c r="E18" s="52">
        <v>3976</v>
      </c>
      <c r="F18" s="52">
        <v>3578</v>
      </c>
      <c r="G18" s="52">
        <v>3206</v>
      </c>
      <c r="H18" s="52">
        <v>3289</v>
      </c>
      <c r="I18" s="52">
        <v>3024</v>
      </c>
      <c r="J18" s="52">
        <v>2948</v>
      </c>
      <c r="K18" s="52">
        <v>2779</v>
      </c>
      <c r="L18" s="52">
        <v>2992</v>
      </c>
    </row>
    <row r="19" spans="1:12">
      <c r="C19" s="1" t="s">
        <v>209</v>
      </c>
      <c r="D19" s="52">
        <v>4187</v>
      </c>
      <c r="E19" s="52">
        <v>4126</v>
      </c>
      <c r="F19" s="52">
        <v>3797</v>
      </c>
      <c r="G19" s="52">
        <v>3466</v>
      </c>
      <c r="H19" s="52">
        <v>3201</v>
      </c>
      <c r="I19" s="52">
        <v>3061</v>
      </c>
      <c r="J19" s="52">
        <v>2992</v>
      </c>
      <c r="K19" s="52">
        <v>2889</v>
      </c>
      <c r="L19" s="52">
        <v>2828</v>
      </c>
    </row>
    <row r="20" spans="1:12" ht="9.75" customHeight="1">
      <c r="D20" s="52"/>
      <c r="E20" s="52"/>
      <c r="F20" s="52"/>
      <c r="G20" s="52"/>
      <c r="H20" s="52"/>
      <c r="I20" s="52"/>
      <c r="J20" s="52"/>
      <c r="K20" s="52"/>
      <c r="L20" s="52"/>
    </row>
    <row r="21" spans="1:12">
      <c r="B21" s="1" t="s">
        <v>217</v>
      </c>
      <c r="D21" s="52"/>
      <c r="E21" s="52"/>
      <c r="F21" s="52"/>
      <c r="G21" s="52"/>
      <c r="H21" s="52"/>
      <c r="I21" s="52"/>
      <c r="J21" s="52"/>
      <c r="K21" s="52"/>
      <c r="L21" s="52"/>
    </row>
    <row r="22" spans="1:12">
      <c r="C22" s="1" t="s">
        <v>187</v>
      </c>
      <c r="D22" s="52">
        <v>653</v>
      </c>
      <c r="E22" s="52">
        <v>420</v>
      </c>
      <c r="F22" s="52">
        <v>-679</v>
      </c>
      <c r="G22" s="52">
        <v>-592</v>
      </c>
      <c r="H22" s="52">
        <v>-697</v>
      </c>
      <c r="I22" s="52">
        <v>8</v>
      </c>
      <c r="J22" s="124">
        <v>-710</v>
      </c>
      <c r="K22" s="52">
        <v>-706</v>
      </c>
      <c r="L22" s="52">
        <v>-857</v>
      </c>
    </row>
    <row r="23" spans="1:12">
      <c r="C23" s="1" t="s">
        <v>244</v>
      </c>
      <c r="D23" s="76">
        <v>2346</v>
      </c>
      <c r="E23" s="76">
        <v>-2905</v>
      </c>
      <c r="F23" s="76">
        <v>-5166</v>
      </c>
      <c r="G23" s="76">
        <v>-343</v>
      </c>
      <c r="H23" s="76">
        <v>2445</v>
      </c>
      <c r="I23" s="76">
        <v>1502</v>
      </c>
      <c r="J23" s="76">
        <v>335</v>
      </c>
      <c r="K23" s="76">
        <v>-1886</v>
      </c>
      <c r="L23" s="76">
        <v>3049</v>
      </c>
    </row>
    <row r="24" spans="1:12">
      <c r="C24" s="1" t="s">
        <v>10</v>
      </c>
      <c r="D24" s="52">
        <v>56958</v>
      </c>
      <c r="E24" s="52">
        <v>54473</v>
      </c>
      <c r="F24" s="52">
        <v>48628</v>
      </c>
      <c r="G24" s="52">
        <v>47693</v>
      </c>
      <c r="H24" s="52">
        <v>49441</v>
      </c>
      <c r="I24" s="52">
        <v>50951</v>
      </c>
      <c r="J24" s="52">
        <v>50576</v>
      </c>
      <c r="K24" s="52">
        <v>47984</v>
      </c>
      <c r="L24" s="52">
        <v>50176</v>
      </c>
    </row>
    <row r="25" spans="1:12">
      <c r="C25" s="1" t="s">
        <v>209</v>
      </c>
      <c r="D25" s="52">
        <v>55323</v>
      </c>
      <c r="E25" s="52">
        <v>55228</v>
      </c>
      <c r="F25" s="52">
        <v>51736</v>
      </c>
      <c r="G25" s="52">
        <v>49399</v>
      </c>
      <c r="H25" s="52">
        <v>49232</v>
      </c>
      <c r="I25" s="52">
        <v>50285</v>
      </c>
      <c r="J25" s="52">
        <v>50580</v>
      </c>
      <c r="K25" s="52">
        <v>49826</v>
      </c>
      <c r="L25" s="52">
        <v>48550</v>
      </c>
    </row>
    <row r="26" spans="1:12" ht="9.75" customHeight="1">
      <c r="D26" s="52"/>
      <c r="E26" s="52"/>
      <c r="F26" s="52"/>
      <c r="G26" s="52"/>
      <c r="H26" s="52"/>
      <c r="I26" s="52"/>
      <c r="J26" s="52"/>
      <c r="K26" s="52"/>
      <c r="L26" s="52"/>
    </row>
    <row r="27" spans="1:12">
      <c r="A27" s="4" t="s">
        <v>338</v>
      </c>
      <c r="B27" s="64"/>
      <c r="C27" s="64"/>
      <c r="D27" s="52"/>
      <c r="E27" s="52"/>
      <c r="F27" s="52"/>
      <c r="G27" s="52"/>
      <c r="H27" s="52"/>
      <c r="I27" s="52"/>
      <c r="J27" s="52"/>
      <c r="K27" s="52"/>
      <c r="L27" s="52"/>
    </row>
    <row r="28" spans="1:12">
      <c r="B28" s="1" t="s">
        <v>218</v>
      </c>
      <c r="D28" s="52"/>
      <c r="E28" s="52"/>
      <c r="F28" s="52"/>
      <c r="G28" s="52"/>
      <c r="H28" s="52"/>
      <c r="I28" s="52"/>
      <c r="J28" s="52"/>
      <c r="K28" s="52"/>
      <c r="L28" s="52"/>
    </row>
    <row r="29" spans="1:12">
      <c r="C29" s="1" t="s">
        <v>185</v>
      </c>
      <c r="D29" s="52">
        <v>363</v>
      </c>
      <c r="E29" s="52">
        <v>431</v>
      </c>
      <c r="F29" s="52">
        <v>217</v>
      </c>
      <c r="G29" s="52">
        <v>220</v>
      </c>
      <c r="H29" s="52">
        <v>207</v>
      </c>
      <c r="I29" s="52">
        <v>335</v>
      </c>
      <c r="J29" s="52">
        <v>284</v>
      </c>
      <c r="K29" s="52">
        <v>280</v>
      </c>
      <c r="L29" s="52">
        <v>354</v>
      </c>
    </row>
    <row r="30" spans="1:12">
      <c r="C30" s="1" t="s">
        <v>186</v>
      </c>
      <c r="D30" s="53">
        <v>329</v>
      </c>
      <c r="E30" s="53">
        <v>441</v>
      </c>
      <c r="F30" s="53">
        <v>422</v>
      </c>
      <c r="G30" s="53">
        <v>337</v>
      </c>
      <c r="H30" s="53">
        <v>358</v>
      </c>
      <c r="I30" s="53">
        <v>332</v>
      </c>
      <c r="J30" s="53">
        <v>355</v>
      </c>
      <c r="K30" s="53">
        <v>368</v>
      </c>
      <c r="L30" s="53">
        <v>451</v>
      </c>
    </row>
    <row r="31" spans="1:12">
      <c r="C31" s="1" t="s">
        <v>187</v>
      </c>
      <c r="D31" s="52">
        <v>34</v>
      </c>
      <c r="E31" s="52">
        <v>-10</v>
      </c>
      <c r="F31" s="52">
        <v>-205</v>
      </c>
      <c r="G31" s="52">
        <v>-117</v>
      </c>
      <c r="H31" s="52">
        <v>-151</v>
      </c>
      <c r="I31" s="52">
        <v>3</v>
      </c>
      <c r="J31" s="52">
        <v>-71</v>
      </c>
      <c r="K31" s="52">
        <v>-88</v>
      </c>
      <c r="L31" s="52">
        <v>-97</v>
      </c>
    </row>
    <row r="32" spans="1:12">
      <c r="C32" s="1" t="s">
        <v>244</v>
      </c>
      <c r="D32" s="76">
        <v>411</v>
      </c>
      <c r="E32" s="76">
        <v>-484</v>
      </c>
      <c r="F32" s="76">
        <v>-1063</v>
      </c>
      <c r="G32" s="76">
        <v>-355</v>
      </c>
      <c r="H32" s="76">
        <v>379</v>
      </c>
      <c r="I32" s="76">
        <v>278</v>
      </c>
      <c r="J32" s="76">
        <v>251</v>
      </c>
      <c r="K32" s="76">
        <v>90</v>
      </c>
      <c r="L32" s="76">
        <v>576</v>
      </c>
    </row>
    <row r="33" spans="2:12">
      <c r="C33" s="1" t="s">
        <v>10</v>
      </c>
      <c r="D33" s="52">
        <v>10288</v>
      </c>
      <c r="E33" s="52">
        <v>9794</v>
      </c>
      <c r="F33" s="52">
        <v>8526</v>
      </c>
      <c r="G33" s="52">
        <v>8054</v>
      </c>
      <c r="H33" s="52">
        <v>8282</v>
      </c>
      <c r="I33" s="52">
        <v>8563</v>
      </c>
      <c r="J33" s="52">
        <v>8743</v>
      </c>
      <c r="K33" s="52">
        <v>8745</v>
      </c>
      <c r="L33" s="52">
        <v>9224</v>
      </c>
    </row>
    <row r="34" spans="2:12">
      <c r="C34" s="1" t="s">
        <v>209</v>
      </c>
      <c r="D34" s="52">
        <v>10409</v>
      </c>
      <c r="E34" s="52">
        <v>9454</v>
      </c>
      <c r="F34" s="52">
        <v>8952</v>
      </c>
      <c r="G34" s="52">
        <v>9114</v>
      </c>
      <c r="H34" s="52">
        <v>8345</v>
      </c>
      <c r="I34" s="52">
        <v>8537</v>
      </c>
      <c r="J34" s="52">
        <v>8484</v>
      </c>
      <c r="K34" s="52">
        <v>8890</v>
      </c>
      <c r="L34" s="52">
        <v>8947</v>
      </c>
    </row>
    <row r="35" spans="2:12" ht="9.75" customHeight="1">
      <c r="D35" s="52"/>
      <c r="E35" s="52"/>
      <c r="F35" s="52"/>
      <c r="G35" s="52"/>
      <c r="H35" s="52"/>
      <c r="I35" s="52"/>
      <c r="J35" s="52"/>
      <c r="K35" s="52"/>
      <c r="L35" s="52"/>
    </row>
    <row r="36" spans="2:12">
      <c r="B36" s="1" t="s">
        <v>219</v>
      </c>
      <c r="D36" s="52"/>
      <c r="E36" s="52"/>
      <c r="F36" s="52"/>
      <c r="G36" s="52"/>
      <c r="H36" s="52"/>
      <c r="I36" s="52"/>
      <c r="J36" s="52"/>
      <c r="K36" s="52"/>
      <c r="L36" s="52"/>
    </row>
    <row r="37" spans="2:12">
      <c r="C37" s="1" t="s">
        <v>211</v>
      </c>
      <c r="D37" s="52">
        <v>70</v>
      </c>
      <c r="E37" s="52">
        <v>890</v>
      </c>
      <c r="F37" s="52">
        <v>65</v>
      </c>
      <c r="G37" s="52">
        <v>29</v>
      </c>
      <c r="H37" s="52">
        <v>16</v>
      </c>
      <c r="I37" s="52">
        <v>61</v>
      </c>
      <c r="J37" s="52">
        <v>165</v>
      </c>
      <c r="K37" s="52">
        <v>95</v>
      </c>
      <c r="L37" s="52">
        <v>128</v>
      </c>
    </row>
    <row r="38" spans="2:12">
      <c r="C38" s="1" t="s">
        <v>244</v>
      </c>
      <c r="D38" s="76">
        <v>59</v>
      </c>
      <c r="E38" s="76">
        <v>-134</v>
      </c>
      <c r="F38" s="76">
        <v>-147</v>
      </c>
      <c r="G38" s="76">
        <v>-15</v>
      </c>
      <c r="H38" s="76">
        <v>110</v>
      </c>
      <c r="I38" s="76">
        <v>71</v>
      </c>
      <c r="J38" s="11">
        <v>-7</v>
      </c>
      <c r="K38" s="76">
        <v>-44</v>
      </c>
      <c r="L38" s="76">
        <v>116</v>
      </c>
    </row>
    <row r="39" spans="2:12">
      <c r="C39" s="1" t="s">
        <v>10</v>
      </c>
      <c r="D39" s="76">
        <v>1116</v>
      </c>
      <c r="E39" s="76">
        <v>1872</v>
      </c>
      <c r="F39" s="76">
        <v>1790</v>
      </c>
      <c r="G39" s="76">
        <v>1804</v>
      </c>
      <c r="H39" s="76">
        <v>1930</v>
      </c>
      <c r="I39" s="76">
        <v>2062</v>
      </c>
      <c r="J39" s="11">
        <v>2220</v>
      </c>
      <c r="K39" s="76">
        <v>2271</v>
      </c>
      <c r="L39" s="76">
        <v>2515</v>
      </c>
    </row>
    <row r="40" spans="2:12">
      <c r="C40" s="1" t="s">
        <v>209</v>
      </c>
      <c r="D40" s="76">
        <v>1101</v>
      </c>
      <c r="E40" s="76">
        <v>1572</v>
      </c>
      <c r="F40" s="76">
        <v>1839</v>
      </c>
      <c r="G40" s="76">
        <v>1892</v>
      </c>
      <c r="H40" s="76">
        <v>1844</v>
      </c>
      <c r="I40" s="76">
        <v>2064</v>
      </c>
      <c r="J40" s="76">
        <v>2137</v>
      </c>
      <c r="K40" s="76">
        <v>2233</v>
      </c>
      <c r="L40" s="76">
        <v>2351</v>
      </c>
    </row>
    <row r="41" spans="2:12" ht="9.75" customHeight="1">
      <c r="D41" s="76"/>
      <c r="E41" s="76"/>
      <c r="F41" s="76"/>
      <c r="G41" s="76"/>
      <c r="H41" s="76"/>
      <c r="I41" s="76"/>
      <c r="J41" s="76"/>
      <c r="K41" s="76"/>
      <c r="L41" s="76"/>
    </row>
    <row r="42" spans="2:12">
      <c r="B42" s="1" t="s">
        <v>220</v>
      </c>
      <c r="D42" s="76"/>
      <c r="E42" s="76"/>
      <c r="F42" s="76"/>
      <c r="G42" s="76"/>
      <c r="H42" s="76"/>
      <c r="I42" s="76"/>
      <c r="J42" s="76"/>
      <c r="K42" s="76"/>
      <c r="L42" s="76"/>
    </row>
    <row r="43" spans="2:12">
      <c r="C43" s="1" t="s">
        <v>187</v>
      </c>
      <c r="D43" s="76">
        <v>104</v>
      </c>
      <c r="E43" s="76">
        <v>880</v>
      </c>
      <c r="F43" s="76">
        <v>-140</v>
      </c>
      <c r="G43" s="76">
        <v>-88</v>
      </c>
      <c r="H43" s="76">
        <v>-135</v>
      </c>
      <c r="I43" s="76">
        <v>64</v>
      </c>
      <c r="J43" s="76">
        <v>94</v>
      </c>
      <c r="K43" s="76">
        <v>7</v>
      </c>
      <c r="L43" s="76">
        <v>31</v>
      </c>
    </row>
    <row r="44" spans="2:12">
      <c r="C44" s="1" t="s">
        <v>244</v>
      </c>
      <c r="D44" s="76">
        <v>470</v>
      </c>
      <c r="E44" s="76">
        <v>-618</v>
      </c>
      <c r="F44" s="76">
        <v>-1210</v>
      </c>
      <c r="G44" s="76">
        <v>-370</v>
      </c>
      <c r="H44" s="76">
        <v>489</v>
      </c>
      <c r="I44" s="76">
        <v>349</v>
      </c>
      <c r="J44" s="11">
        <v>244</v>
      </c>
      <c r="K44" s="76">
        <v>46</v>
      </c>
      <c r="L44" s="76">
        <v>692</v>
      </c>
    </row>
    <row r="45" spans="2:12">
      <c r="C45" s="1" t="s">
        <v>10</v>
      </c>
      <c r="D45" s="76">
        <v>11404</v>
      </c>
      <c r="E45" s="76">
        <v>11666</v>
      </c>
      <c r="F45" s="76">
        <v>10316</v>
      </c>
      <c r="G45" s="76">
        <v>9858</v>
      </c>
      <c r="H45" s="76">
        <v>10212</v>
      </c>
      <c r="I45" s="76">
        <v>10625</v>
      </c>
      <c r="J45" s="11">
        <v>10963</v>
      </c>
      <c r="K45" s="76">
        <v>11016</v>
      </c>
      <c r="L45" s="76">
        <v>11739</v>
      </c>
    </row>
    <row r="46" spans="2:12">
      <c r="C46" s="1" t="s">
        <v>209</v>
      </c>
      <c r="D46" s="76">
        <v>11510</v>
      </c>
      <c r="E46" s="76">
        <v>11026</v>
      </c>
      <c r="F46" s="76">
        <v>10791</v>
      </c>
      <c r="G46" s="76">
        <v>11006</v>
      </c>
      <c r="H46" s="76">
        <v>10189</v>
      </c>
      <c r="I46" s="76">
        <v>10601</v>
      </c>
      <c r="J46" s="76">
        <v>10621</v>
      </c>
      <c r="K46" s="76">
        <v>11123</v>
      </c>
      <c r="L46" s="76">
        <v>11298</v>
      </c>
    </row>
    <row r="47" spans="2:12" ht="9.75" customHeight="1">
      <c r="D47" s="76"/>
      <c r="E47" s="76"/>
      <c r="F47" s="76"/>
      <c r="G47" s="76"/>
      <c r="H47" s="76"/>
      <c r="I47" s="76"/>
      <c r="J47" s="76"/>
      <c r="K47" s="76"/>
      <c r="L47" s="76"/>
    </row>
    <row r="48" spans="2:12" ht="12" customHeight="1">
      <c r="B48" s="1" t="s">
        <v>266</v>
      </c>
      <c r="D48" s="76"/>
      <c r="E48" s="76"/>
      <c r="F48" s="76"/>
      <c r="G48" s="76"/>
      <c r="H48" s="76"/>
      <c r="I48" s="76"/>
      <c r="J48" s="76"/>
      <c r="K48" s="76"/>
      <c r="L48" s="76"/>
    </row>
    <row r="49" spans="1:12">
      <c r="C49" s="1" t="s">
        <v>187</v>
      </c>
      <c r="D49" s="76">
        <v>-576</v>
      </c>
      <c r="E49" s="76">
        <v>-427</v>
      </c>
      <c r="F49" s="76">
        <v>-133</v>
      </c>
      <c r="G49" s="76">
        <v>-139</v>
      </c>
      <c r="H49" s="76">
        <v>-135</v>
      </c>
      <c r="I49" s="76">
        <v>98</v>
      </c>
      <c r="J49" s="76">
        <v>273</v>
      </c>
      <c r="K49" s="76">
        <v>7</v>
      </c>
      <c r="L49" s="76">
        <v>-186</v>
      </c>
    </row>
    <row r="50" spans="1:12">
      <c r="C50" s="1" t="s">
        <v>244</v>
      </c>
      <c r="D50" s="76">
        <v>346</v>
      </c>
      <c r="E50" s="76">
        <v>-431</v>
      </c>
      <c r="F50" s="76">
        <v>-613</v>
      </c>
      <c r="G50" s="76">
        <v>-99</v>
      </c>
      <c r="H50" s="76">
        <v>451</v>
      </c>
      <c r="I50" s="76">
        <v>306</v>
      </c>
      <c r="J50" s="76">
        <v>104</v>
      </c>
      <c r="K50" s="76">
        <v>-108</v>
      </c>
      <c r="L50" s="76">
        <v>451</v>
      </c>
    </row>
    <row r="51" spans="1:12">
      <c r="C51" s="1" t="s">
        <v>10</v>
      </c>
      <c r="D51" s="76">
        <v>7948</v>
      </c>
      <c r="E51" s="76">
        <v>7090</v>
      </c>
      <c r="F51" s="76">
        <v>6344</v>
      </c>
      <c r="G51" s="76">
        <v>6106</v>
      </c>
      <c r="H51" s="76">
        <v>6422</v>
      </c>
      <c r="I51" s="76">
        <v>6826</v>
      </c>
      <c r="J51" s="76">
        <v>7203</v>
      </c>
      <c r="K51" s="76">
        <v>7102</v>
      </c>
      <c r="L51" s="76">
        <v>7367</v>
      </c>
    </row>
    <row r="52" spans="1:12">
      <c r="C52" s="1" t="s">
        <v>209</v>
      </c>
      <c r="D52" s="76">
        <v>7950</v>
      </c>
      <c r="E52" s="76">
        <v>7521</v>
      </c>
      <c r="F52" s="76">
        <v>6758</v>
      </c>
      <c r="G52" s="76">
        <v>6338</v>
      </c>
      <c r="H52" s="76">
        <v>6351</v>
      </c>
      <c r="I52" s="76">
        <v>6689</v>
      </c>
      <c r="J52" s="76">
        <v>6870</v>
      </c>
      <c r="K52" s="76">
        <v>7251</v>
      </c>
      <c r="L52" s="76">
        <v>7238</v>
      </c>
    </row>
    <row r="53" spans="1:12" ht="9.75" customHeight="1">
      <c r="D53" s="76"/>
      <c r="E53" s="76"/>
      <c r="F53" s="76"/>
      <c r="G53" s="76"/>
      <c r="H53" s="76"/>
      <c r="I53" s="76"/>
      <c r="J53" s="76"/>
      <c r="K53" s="76"/>
      <c r="L53" s="76"/>
    </row>
    <row r="54" spans="1:12">
      <c r="B54" s="1" t="s">
        <v>221</v>
      </c>
      <c r="D54" s="76"/>
      <c r="E54" s="76"/>
      <c r="F54" s="76"/>
      <c r="G54" s="76"/>
      <c r="H54" s="76"/>
      <c r="I54" s="76"/>
      <c r="J54" s="76"/>
      <c r="K54" s="76"/>
      <c r="L54" s="76"/>
    </row>
    <row r="55" spans="1:12" ht="12.75" customHeight="1">
      <c r="C55" s="1" t="s">
        <v>187</v>
      </c>
      <c r="D55" s="76">
        <v>-472</v>
      </c>
      <c r="E55" s="76">
        <v>453</v>
      </c>
      <c r="F55" s="76">
        <v>-273</v>
      </c>
      <c r="G55" s="76">
        <v>-227</v>
      </c>
      <c r="H55" s="76">
        <v>-270</v>
      </c>
      <c r="I55" s="76">
        <v>162</v>
      </c>
      <c r="J55" s="76">
        <v>367</v>
      </c>
      <c r="K55" s="76">
        <v>14</v>
      </c>
      <c r="L55" s="76">
        <v>-155</v>
      </c>
    </row>
    <row r="56" spans="1:12">
      <c r="C56" s="1" t="s">
        <v>244</v>
      </c>
      <c r="D56" s="76">
        <v>816</v>
      </c>
      <c r="E56" s="76">
        <v>-1049</v>
      </c>
      <c r="F56" s="76">
        <v>-1823</v>
      </c>
      <c r="G56" s="76">
        <v>-469</v>
      </c>
      <c r="H56" s="76">
        <v>940</v>
      </c>
      <c r="I56" s="76">
        <v>655</v>
      </c>
      <c r="J56" s="11">
        <v>348</v>
      </c>
      <c r="K56" s="76">
        <v>-62</v>
      </c>
      <c r="L56" s="76">
        <v>1143</v>
      </c>
    </row>
    <row r="57" spans="1:12">
      <c r="C57" s="1" t="s">
        <v>263</v>
      </c>
      <c r="D57" s="76">
        <v>7948</v>
      </c>
      <c r="E57" s="76">
        <v>7090</v>
      </c>
      <c r="F57" s="76">
        <v>6344</v>
      </c>
      <c r="G57" s="76">
        <v>6106</v>
      </c>
      <c r="H57" s="76">
        <v>6422</v>
      </c>
      <c r="I57" s="76">
        <v>6826</v>
      </c>
      <c r="J57" s="11">
        <v>7203</v>
      </c>
      <c r="K57" s="76">
        <v>7102</v>
      </c>
      <c r="L57" s="76">
        <v>7367</v>
      </c>
    </row>
    <row r="58" spans="1:12">
      <c r="C58" s="1" t="s">
        <v>267</v>
      </c>
      <c r="D58" s="76">
        <v>52805</v>
      </c>
      <c r="E58" s="76">
        <v>51502</v>
      </c>
      <c r="F58" s="76">
        <v>46575</v>
      </c>
      <c r="G58" s="76">
        <v>45015</v>
      </c>
      <c r="H58" s="76">
        <v>47023</v>
      </c>
      <c r="I58" s="76">
        <v>48582</v>
      </c>
      <c r="J58" s="11">
        <v>47871</v>
      </c>
      <c r="K58" s="76">
        <v>45906</v>
      </c>
      <c r="L58" s="76">
        <v>49665</v>
      </c>
    </row>
    <row r="59" spans="1:12">
      <c r="C59" s="1" t="s">
        <v>10</v>
      </c>
      <c r="D59" s="76">
        <v>72157</v>
      </c>
      <c r="E59" s="76">
        <v>70258</v>
      </c>
      <c r="F59" s="76">
        <v>63235</v>
      </c>
      <c r="G59" s="76">
        <v>60979</v>
      </c>
      <c r="H59" s="76">
        <v>63657</v>
      </c>
      <c r="I59" s="76">
        <v>66033</v>
      </c>
      <c r="J59" s="11">
        <v>66037</v>
      </c>
      <c r="K59" s="76">
        <v>64024</v>
      </c>
      <c r="L59" s="76">
        <v>68771</v>
      </c>
    </row>
    <row r="60" spans="1:12">
      <c r="C60" s="1" t="s">
        <v>209</v>
      </c>
      <c r="D60" s="76">
        <v>71436</v>
      </c>
      <c r="E60" s="76">
        <v>70442</v>
      </c>
      <c r="F60" s="76">
        <v>66742</v>
      </c>
      <c r="G60" s="76">
        <v>64049</v>
      </c>
      <c r="H60" s="76">
        <v>63419</v>
      </c>
      <c r="I60" s="76">
        <v>65432</v>
      </c>
      <c r="J60" s="76">
        <v>65738</v>
      </c>
      <c r="K60" s="76">
        <v>65691</v>
      </c>
      <c r="L60" s="76">
        <v>65578</v>
      </c>
    </row>
    <row r="61" spans="1:12" ht="9.75" customHeight="1">
      <c r="D61" s="76"/>
      <c r="E61" s="76"/>
      <c r="F61" s="76"/>
      <c r="G61" s="76"/>
      <c r="H61" s="76"/>
      <c r="I61" s="76"/>
      <c r="J61" s="76"/>
      <c r="K61" s="76"/>
      <c r="L61" s="76"/>
    </row>
    <row r="62" spans="1:12">
      <c r="A62" s="4" t="s">
        <v>339</v>
      </c>
      <c r="B62" s="64"/>
      <c r="C62" s="64"/>
      <c r="D62" s="76"/>
      <c r="E62" s="76"/>
      <c r="F62" s="76"/>
      <c r="G62" s="76"/>
      <c r="H62" s="76"/>
      <c r="I62" s="76"/>
      <c r="J62" s="76"/>
      <c r="K62" s="76"/>
      <c r="L62" s="76"/>
    </row>
    <row r="63" spans="1:12">
      <c r="C63" s="1" t="s">
        <v>109</v>
      </c>
      <c r="D63" s="11">
        <v>181</v>
      </c>
      <c r="E63" s="11">
        <v>873</v>
      </c>
      <c r="F63" s="11">
        <v>-952</v>
      </c>
      <c r="G63" s="11">
        <v>-819</v>
      </c>
      <c r="H63" s="11">
        <v>-967</v>
      </c>
      <c r="I63" s="11">
        <v>170</v>
      </c>
      <c r="J63" s="11">
        <v>-343</v>
      </c>
      <c r="K63" s="11">
        <v>-692</v>
      </c>
      <c r="L63" s="11">
        <v>-1012</v>
      </c>
    </row>
    <row r="64" spans="1:12">
      <c r="C64" s="1" t="s">
        <v>245</v>
      </c>
      <c r="D64" s="76">
        <v>3162</v>
      </c>
      <c r="E64" s="76">
        <v>-3954</v>
      </c>
      <c r="F64" s="76">
        <v>-6989</v>
      </c>
      <c r="G64" s="76">
        <v>-812</v>
      </c>
      <c r="H64" s="76">
        <v>3385</v>
      </c>
      <c r="I64" s="76">
        <v>2157</v>
      </c>
      <c r="J64" s="11">
        <v>683</v>
      </c>
      <c r="K64" s="76">
        <v>-1948</v>
      </c>
      <c r="L64" s="76">
        <v>4192</v>
      </c>
    </row>
    <row r="65" spans="3:12">
      <c r="C65" s="1" t="s">
        <v>10</v>
      </c>
      <c r="D65" s="76">
        <v>129115</v>
      </c>
      <c r="E65" s="76">
        <v>124731</v>
      </c>
      <c r="F65" s="76">
        <v>111863</v>
      </c>
      <c r="G65" s="76">
        <v>108672</v>
      </c>
      <c r="H65" s="76">
        <v>113098</v>
      </c>
      <c r="I65" s="76">
        <v>116984</v>
      </c>
      <c r="J65" s="11">
        <v>116613</v>
      </c>
      <c r="K65" s="76">
        <v>112008</v>
      </c>
      <c r="L65" s="76">
        <v>118947</v>
      </c>
    </row>
    <row r="66" spans="3:12">
      <c r="C66" s="1" t="s">
        <v>209</v>
      </c>
      <c r="D66" s="76">
        <v>126759</v>
      </c>
      <c r="E66" s="76">
        <v>125670</v>
      </c>
      <c r="F66" s="76">
        <v>118478</v>
      </c>
      <c r="G66" s="76">
        <v>113448</v>
      </c>
      <c r="H66" s="76">
        <v>112651</v>
      </c>
      <c r="I66" s="76">
        <v>115717</v>
      </c>
      <c r="J66" s="76">
        <v>116318</v>
      </c>
      <c r="K66" s="76">
        <v>115517</v>
      </c>
      <c r="L66" s="76">
        <v>114128</v>
      </c>
    </row>
    <row r="67" spans="3:12">
      <c r="D67" s="48"/>
      <c r="E67" s="48"/>
      <c r="F67" s="48"/>
      <c r="G67" s="48"/>
      <c r="H67" s="48"/>
      <c r="I67" s="48"/>
      <c r="J67" s="48"/>
      <c r="K67" s="48"/>
      <c r="L67" s="48"/>
    </row>
  </sheetData>
  <pageMargins left="0.5" right="0.5" top="0.5" bottom="0.5" header="0.3" footer="0.5"/>
  <pageSetup scale="65" orientation="landscape" horizontalDpi="1200" verticalDpi="1200" r:id="rId1"/>
  <headerFooter>
    <oddFooter>&amp;R&amp;A</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D595-0F5A-4E73-ADAB-50390FF5C793}">
  <dimension ref="A1:L42"/>
  <sheetViews>
    <sheetView showGridLines="0" zoomScaleNormal="100" workbookViewId="0"/>
  </sheetViews>
  <sheetFormatPr defaultColWidth="9.140625" defaultRowHeight="12.75"/>
  <cols>
    <col min="1" max="1" width="4.140625" customWidth="1"/>
    <col min="2" max="2" width="5.42578125" customWidth="1"/>
    <col min="3" max="3" width="52" customWidth="1"/>
    <col min="4" max="12" width="11.5703125" bestFit="1" customWidth="1"/>
  </cols>
  <sheetData>
    <row r="1" spans="1:12" s="1" customFormat="1"/>
    <row r="2" spans="1:12" s="1" customFormat="1" ht="21">
      <c r="A2" s="27" t="s">
        <v>417</v>
      </c>
    </row>
    <row r="3" spans="1:12" s="1" customFormat="1">
      <c r="A3" s="1" t="s">
        <v>208</v>
      </c>
    </row>
    <row r="4" spans="1:12" s="1" customFormat="1">
      <c r="C4" s="7" t="s">
        <v>20</v>
      </c>
      <c r="D4" s="30">
        <v>2021</v>
      </c>
      <c r="E4" s="30">
        <v>2022</v>
      </c>
      <c r="F4" s="30">
        <v>2022</v>
      </c>
      <c r="G4" s="30">
        <v>2022</v>
      </c>
      <c r="H4" s="30">
        <v>2022</v>
      </c>
      <c r="I4" s="108">
        <v>2023</v>
      </c>
      <c r="J4" s="108">
        <v>2023</v>
      </c>
      <c r="K4" s="108">
        <v>2023</v>
      </c>
      <c r="L4" s="108">
        <v>2023</v>
      </c>
    </row>
    <row r="5" spans="1:12" s="1" customFormat="1">
      <c r="C5" s="7" t="s">
        <v>21</v>
      </c>
      <c r="D5" s="31">
        <v>4</v>
      </c>
      <c r="E5" s="31">
        <v>1</v>
      </c>
      <c r="F5" s="31">
        <v>2</v>
      </c>
      <c r="G5" s="31">
        <v>3</v>
      </c>
      <c r="H5" s="31">
        <v>4</v>
      </c>
      <c r="I5" s="109">
        <v>1</v>
      </c>
      <c r="J5" s="109">
        <v>2</v>
      </c>
      <c r="K5" s="109">
        <v>3</v>
      </c>
      <c r="L5" s="109">
        <v>4</v>
      </c>
    </row>
    <row r="7" spans="1:12">
      <c r="A7" s="4" t="s">
        <v>349</v>
      </c>
    </row>
    <row r="8" spans="1:12">
      <c r="A8" s="98" t="s">
        <v>275</v>
      </c>
      <c r="D8" s="102">
        <v>76310</v>
      </c>
      <c r="E8" s="102">
        <v>73229</v>
      </c>
      <c r="F8" s="102">
        <v>65288</v>
      </c>
      <c r="G8" s="102">
        <v>63657</v>
      </c>
      <c r="H8" s="102">
        <v>66075</v>
      </c>
      <c r="I8" s="102">
        <v>68402</v>
      </c>
      <c r="J8" s="102">
        <v>68742</v>
      </c>
      <c r="K8" s="102">
        <v>66102</v>
      </c>
      <c r="L8" s="102">
        <v>69282</v>
      </c>
    </row>
    <row r="9" spans="1:12">
      <c r="A9" s="37" t="s">
        <v>283</v>
      </c>
      <c r="D9" s="105">
        <v>52805</v>
      </c>
      <c r="E9" s="105">
        <v>51502</v>
      </c>
      <c r="F9" s="105">
        <v>46575</v>
      </c>
      <c r="G9" s="105">
        <v>45015</v>
      </c>
      <c r="H9" s="105">
        <v>47023</v>
      </c>
      <c r="I9" s="105">
        <v>48582</v>
      </c>
      <c r="J9" s="105">
        <v>47871</v>
      </c>
      <c r="K9" s="105">
        <v>45906</v>
      </c>
      <c r="L9" s="105">
        <v>49665</v>
      </c>
    </row>
    <row r="10" spans="1:12">
      <c r="A10" s="98" t="s">
        <v>276</v>
      </c>
      <c r="D10" s="102">
        <v>129115</v>
      </c>
      <c r="E10" s="102">
        <v>124731</v>
      </c>
      <c r="F10" s="102">
        <v>111863</v>
      </c>
      <c r="G10" s="102">
        <v>108672</v>
      </c>
      <c r="H10" s="102">
        <v>113098</v>
      </c>
      <c r="I10" s="102">
        <v>116984</v>
      </c>
      <c r="J10" s="102">
        <v>116613</v>
      </c>
      <c r="K10" s="102">
        <v>112008</v>
      </c>
      <c r="L10" s="102">
        <v>118947</v>
      </c>
    </row>
    <row r="11" spans="1:12">
      <c r="A11" s="98" t="s">
        <v>344</v>
      </c>
      <c r="D11" s="105">
        <v>81228</v>
      </c>
      <c r="E11" s="105">
        <v>80814</v>
      </c>
      <c r="F11" s="105">
        <v>72855</v>
      </c>
      <c r="G11" s="105">
        <v>71834</v>
      </c>
      <c r="H11" s="105">
        <v>73514</v>
      </c>
      <c r="I11" s="105">
        <v>76785</v>
      </c>
      <c r="J11" s="105">
        <v>76722</v>
      </c>
      <c r="K11" s="105">
        <v>74325</v>
      </c>
      <c r="L11" s="105">
        <v>76758</v>
      </c>
    </row>
    <row r="12" spans="1:12">
      <c r="A12" s="98" t="s">
        <v>278</v>
      </c>
      <c r="D12" s="102">
        <v>210343</v>
      </c>
      <c r="E12" s="102">
        <v>205545</v>
      </c>
      <c r="F12" s="102">
        <v>184718</v>
      </c>
      <c r="G12" s="102">
        <v>180506</v>
      </c>
      <c r="H12" s="102">
        <v>186612</v>
      </c>
      <c r="I12" s="102">
        <v>193769</v>
      </c>
      <c r="J12" s="102">
        <v>193335</v>
      </c>
      <c r="K12" s="102">
        <v>186333</v>
      </c>
      <c r="L12" s="102">
        <v>195705</v>
      </c>
    </row>
    <row r="14" spans="1:12">
      <c r="A14" s="4" t="s">
        <v>269</v>
      </c>
    </row>
    <row r="15" spans="1:12">
      <c r="A15" s="98" t="s">
        <v>275</v>
      </c>
      <c r="D15" s="102">
        <v>74783</v>
      </c>
      <c r="E15" s="102">
        <v>73775</v>
      </c>
      <c r="F15" s="102">
        <v>69285</v>
      </c>
      <c r="G15" s="102">
        <v>66743</v>
      </c>
      <c r="H15" s="102">
        <v>65772</v>
      </c>
      <c r="I15" s="102">
        <v>67575</v>
      </c>
      <c r="J15" s="102">
        <v>68071</v>
      </c>
      <c r="K15" s="102">
        <v>68200</v>
      </c>
      <c r="L15" s="102">
        <v>67086</v>
      </c>
    </row>
    <row r="16" spans="1:12">
      <c r="A16" s="98" t="s">
        <v>268</v>
      </c>
      <c r="D16" s="105">
        <v>51976</v>
      </c>
      <c r="E16" s="105">
        <v>51895</v>
      </c>
      <c r="F16" s="105">
        <v>49193</v>
      </c>
      <c r="G16" s="105">
        <v>46705</v>
      </c>
      <c r="H16" s="105">
        <v>46879</v>
      </c>
      <c r="I16" s="105">
        <v>48142</v>
      </c>
      <c r="J16" s="105">
        <v>48247</v>
      </c>
      <c r="K16" s="105">
        <v>47317</v>
      </c>
      <c r="L16" s="105">
        <v>47042</v>
      </c>
    </row>
    <row r="17" spans="1:12">
      <c r="A17" s="98" t="s">
        <v>276</v>
      </c>
      <c r="D17" s="102">
        <v>126759</v>
      </c>
      <c r="E17" s="102">
        <v>125670</v>
      </c>
      <c r="F17" s="102">
        <v>118478</v>
      </c>
      <c r="G17" s="102">
        <v>113448</v>
      </c>
      <c r="H17" s="102">
        <v>112651</v>
      </c>
      <c r="I17" s="102">
        <v>115717</v>
      </c>
      <c r="J17" s="102">
        <v>116318</v>
      </c>
      <c r="K17" s="102">
        <v>115517</v>
      </c>
      <c r="L17" s="102">
        <v>114128</v>
      </c>
    </row>
    <row r="18" spans="1:12">
      <c r="A18" s="98" t="s">
        <v>344</v>
      </c>
      <c r="D18" s="105">
        <v>80384</v>
      </c>
      <c r="E18" s="105">
        <v>79804</v>
      </c>
      <c r="F18" s="105">
        <v>77062</v>
      </c>
      <c r="G18" s="105">
        <v>73875</v>
      </c>
      <c r="H18" s="105">
        <v>73609</v>
      </c>
      <c r="I18" s="105">
        <v>76294</v>
      </c>
      <c r="J18" s="105">
        <v>76734</v>
      </c>
      <c r="K18" s="105">
        <v>76372</v>
      </c>
      <c r="L18" s="105">
        <v>75174</v>
      </c>
    </row>
    <row r="19" spans="1:12">
      <c r="A19" s="98" t="s">
        <v>278</v>
      </c>
      <c r="D19" s="102">
        <v>207143</v>
      </c>
      <c r="E19" s="102">
        <v>205474</v>
      </c>
      <c r="F19" s="102">
        <v>195540</v>
      </c>
      <c r="G19" s="102">
        <v>187323</v>
      </c>
      <c r="H19" s="102">
        <v>186260</v>
      </c>
      <c r="I19" s="102">
        <v>192011</v>
      </c>
      <c r="J19" s="102">
        <v>193052</v>
      </c>
      <c r="K19" s="102">
        <v>191889</v>
      </c>
      <c r="L19" s="102">
        <v>189302</v>
      </c>
    </row>
    <row r="21" spans="1:12" ht="14.25">
      <c r="A21" s="4" t="s">
        <v>282</v>
      </c>
    </row>
    <row r="22" spans="1:12">
      <c r="A22" s="98" t="s">
        <v>272</v>
      </c>
      <c r="D22" s="102">
        <v>44709</v>
      </c>
      <c r="E22" s="102">
        <v>43325</v>
      </c>
      <c r="F22" s="102">
        <v>39117</v>
      </c>
      <c r="G22" s="102">
        <v>38393</v>
      </c>
      <c r="H22" s="102">
        <v>39505</v>
      </c>
      <c r="I22" s="102">
        <v>40399</v>
      </c>
      <c r="J22" s="102">
        <v>40513</v>
      </c>
      <c r="K22" s="102">
        <v>42082</v>
      </c>
      <c r="L22" s="102">
        <v>49370</v>
      </c>
    </row>
    <row r="23" spans="1:12">
      <c r="A23" s="98" t="s">
        <v>273</v>
      </c>
      <c r="D23" s="105">
        <v>62570</v>
      </c>
      <c r="E23" s="105">
        <v>60918</v>
      </c>
      <c r="F23" s="105">
        <v>55674</v>
      </c>
      <c r="G23" s="105">
        <v>55463</v>
      </c>
      <c r="H23" s="105">
        <v>58368</v>
      </c>
      <c r="I23" s="105">
        <v>61194</v>
      </c>
      <c r="J23" s="105">
        <v>62210</v>
      </c>
      <c r="K23" s="105">
        <v>60667</v>
      </c>
      <c r="L23" s="105">
        <v>65012</v>
      </c>
    </row>
    <row r="24" spans="1:12">
      <c r="A24" s="98" t="s">
        <v>11</v>
      </c>
      <c r="D24" s="102">
        <v>107279</v>
      </c>
      <c r="E24" s="102">
        <v>104243</v>
      </c>
      <c r="F24" s="102">
        <v>94791</v>
      </c>
      <c r="G24" s="102">
        <v>93856</v>
      </c>
      <c r="H24" s="102">
        <v>97873</v>
      </c>
      <c r="I24" s="102">
        <v>101593</v>
      </c>
      <c r="J24" s="102">
        <v>102723</v>
      </c>
      <c r="K24" s="102">
        <v>102749</v>
      </c>
      <c r="L24" s="102">
        <v>114382</v>
      </c>
    </row>
    <row r="26" spans="1:12">
      <c r="A26" s="4" t="s">
        <v>281</v>
      </c>
    </row>
    <row r="27" spans="1:12">
      <c r="A27" s="98" t="s">
        <v>274</v>
      </c>
      <c r="D27" s="102">
        <v>110541</v>
      </c>
      <c r="E27" s="102">
        <v>107187</v>
      </c>
      <c r="F27" s="102">
        <v>96603</v>
      </c>
      <c r="G27" s="102">
        <v>95460</v>
      </c>
      <c r="H27" s="102">
        <v>99275</v>
      </c>
      <c r="I27" s="102">
        <v>104069</v>
      </c>
      <c r="J27" s="102">
        <v>104761</v>
      </c>
      <c r="K27" s="102">
        <v>101945</v>
      </c>
      <c r="L27" s="102">
        <v>107635</v>
      </c>
    </row>
    <row r="28" spans="1:12">
      <c r="A28" s="37" t="s">
        <v>378</v>
      </c>
      <c r="D28" s="105">
        <v>5629</v>
      </c>
      <c r="E28" s="105">
        <v>5201</v>
      </c>
      <c r="F28" s="105">
        <v>4635</v>
      </c>
      <c r="G28" s="105">
        <v>4575</v>
      </c>
      <c r="H28" s="105">
        <v>4622</v>
      </c>
      <c r="I28" s="105">
        <v>4834</v>
      </c>
      <c r="J28" s="105">
        <v>4901</v>
      </c>
      <c r="K28" s="105">
        <v>4856</v>
      </c>
      <c r="L28" s="191"/>
    </row>
    <row r="29" spans="1:12">
      <c r="A29" s="98" t="s">
        <v>277</v>
      </c>
      <c r="D29" s="102">
        <v>116170</v>
      </c>
      <c r="E29" s="102">
        <v>112388</v>
      </c>
      <c r="F29" s="102">
        <v>101238</v>
      </c>
      <c r="G29" s="102">
        <v>100035</v>
      </c>
      <c r="H29" s="102">
        <v>103897</v>
      </c>
      <c r="I29" s="102">
        <v>108903</v>
      </c>
      <c r="J29" s="102">
        <v>109662</v>
      </c>
      <c r="K29" s="102">
        <v>106801</v>
      </c>
      <c r="L29" s="102">
        <v>107635</v>
      </c>
    </row>
    <row r="30" spans="1:12">
      <c r="D30" s="1"/>
    </row>
    <row r="31" spans="1:12">
      <c r="A31" s="4" t="s">
        <v>270</v>
      </c>
    </row>
    <row r="32" spans="1:12">
      <c r="A32" s="37" t="s">
        <v>354</v>
      </c>
      <c r="D32" s="104">
        <v>0.49222121757287074</v>
      </c>
      <c r="E32" s="104">
        <v>0.49405715491687691</v>
      </c>
      <c r="F32" s="104">
        <v>0.49134411494762159</v>
      </c>
      <c r="G32" s="104">
        <v>0.47961771224002725</v>
      </c>
      <c r="H32" s="104">
        <v>0.48044915349483514</v>
      </c>
      <c r="I32" s="104">
        <v>0.47820223834319292</v>
      </c>
      <c r="J32" s="104">
        <v>0.46602026809964664</v>
      </c>
      <c r="K32" s="104">
        <v>0.44700000000000001</v>
      </c>
      <c r="L32" s="104">
        <v>0.43420293402808136</v>
      </c>
    </row>
    <row r="33" spans="1:12">
      <c r="A33" s="98" t="s">
        <v>277</v>
      </c>
      <c r="D33" s="104">
        <v>0.69921666523198756</v>
      </c>
      <c r="E33" s="104">
        <v>0.71906253336655157</v>
      </c>
      <c r="F33" s="104">
        <v>0.71964084632252712</v>
      </c>
      <c r="G33" s="104">
        <v>0.71808866896586199</v>
      </c>
      <c r="H33" s="104">
        <v>0.70799999999999996</v>
      </c>
      <c r="I33" s="104">
        <v>0.70507699512410127</v>
      </c>
      <c r="J33" s="104">
        <v>0.69962247633637908</v>
      </c>
      <c r="K33" s="104">
        <v>0.69592045018305071</v>
      </c>
      <c r="L33" s="104">
        <v>0.71313234542667348</v>
      </c>
    </row>
    <row r="35" spans="1:12">
      <c r="A35" s="99" t="s">
        <v>271</v>
      </c>
      <c r="B35" s="100"/>
    </row>
    <row r="36" spans="1:12">
      <c r="A36" s="101" t="s">
        <v>275</v>
      </c>
      <c r="D36" s="102">
        <v>154724</v>
      </c>
      <c r="E36" s="102">
        <v>143744</v>
      </c>
      <c r="F36" s="102">
        <v>139007</v>
      </c>
      <c r="G36" s="102">
        <v>137945</v>
      </c>
      <c r="H36" s="102">
        <v>136417</v>
      </c>
      <c r="I36" s="102">
        <v>134723</v>
      </c>
      <c r="J36" s="102">
        <v>136961</v>
      </c>
      <c r="K36" s="102">
        <v>139029</v>
      </c>
      <c r="L36" s="102">
        <v>135556</v>
      </c>
    </row>
    <row r="37" spans="1:12">
      <c r="A37" s="101" t="s">
        <v>264</v>
      </c>
      <c r="D37" s="102">
        <v>20335</v>
      </c>
      <c r="E37" s="102">
        <v>20970</v>
      </c>
      <c r="F37" s="102">
        <v>20490</v>
      </c>
      <c r="G37" s="102">
        <v>19970</v>
      </c>
      <c r="H37" s="102">
        <v>19920</v>
      </c>
      <c r="I37" s="102">
        <v>19970</v>
      </c>
      <c r="J37" s="102">
        <v>20060</v>
      </c>
      <c r="K37" s="102">
        <v>20000</v>
      </c>
      <c r="L37" s="102">
        <v>19819</v>
      </c>
    </row>
    <row r="38" spans="1:12">
      <c r="A38" s="98" t="s">
        <v>344</v>
      </c>
      <c r="D38" s="105">
        <v>29999</v>
      </c>
      <c r="E38" s="105">
        <v>29003</v>
      </c>
      <c r="F38" s="105">
        <v>28114</v>
      </c>
      <c r="G38" s="105">
        <v>27262</v>
      </c>
      <c r="H38" s="105">
        <v>27315</v>
      </c>
      <c r="I38" s="105">
        <v>28425</v>
      </c>
      <c r="J38" s="105">
        <v>28413</v>
      </c>
      <c r="K38" s="105">
        <v>28732</v>
      </c>
      <c r="L38" s="105">
        <v>27995</v>
      </c>
    </row>
    <row r="39" spans="1:12">
      <c r="A39" s="101" t="s">
        <v>11</v>
      </c>
      <c r="D39" s="103">
        <v>205058</v>
      </c>
      <c r="E39" s="103">
        <v>193717</v>
      </c>
      <c r="F39" s="103">
        <v>187611</v>
      </c>
      <c r="G39" s="103">
        <v>185177</v>
      </c>
      <c r="H39" s="103">
        <v>183652</v>
      </c>
      <c r="I39" s="103">
        <v>183118</v>
      </c>
      <c r="J39" s="103">
        <v>185434</v>
      </c>
      <c r="K39" s="103">
        <v>187761</v>
      </c>
      <c r="L39" s="103">
        <v>183370</v>
      </c>
    </row>
    <row r="41" spans="1:12">
      <c r="F41" s="102"/>
      <c r="G41" s="102"/>
      <c r="H41" s="102"/>
      <c r="I41" s="102"/>
      <c r="J41" s="102"/>
      <c r="K41" s="102"/>
      <c r="L41" s="102"/>
    </row>
    <row r="42" spans="1:12" s="5" customFormat="1">
      <c r="A42" s="1"/>
      <c r="B42" s="1"/>
      <c r="C42" s="1"/>
      <c r="D42" s="38"/>
      <c r="E42" s="38"/>
      <c r="F42" s="102"/>
      <c r="G42" s="102"/>
      <c r="H42" s="102"/>
      <c r="I42" s="102"/>
      <c r="J42" s="102"/>
      <c r="K42" s="102"/>
      <c r="L42" s="102"/>
    </row>
  </sheetData>
  <pageMargins left="0.7" right="0.7" top="0.75" bottom="0.75" header="0.3" footer="0.3"/>
  <pageSetup orientation="portrait" horizontalDpi="300" verticalDpi="300" r:id="rId1"/>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4E5CA-E777-4913-97A9-A108FAED6A4B}">
  <dimension ref="A2:P47"/>
  <sheetViews>
    <sheetView showGridLines="0" zoomScaleNormal="100" workbookViewId="0"/>
  </sheetViews>
  <sheetFormatPr defaultColWidth="9.140625" defaultRowHeight="12.75"/>
  <cols>
    <col min="1" max="3" width="2.85546875" style="5" customWidth="1"/>
    <col min="4" max="4" width="48.42578125" style="5" customWidth="1"/>
    <col min="5" max="13" width="11.85546875" style="1" customWidth="1"/>
    <col min="14" max="16384" width="9.140625" style="5"/>
  </cols>
  <sheetData>
    <row r="2" spans="1:16" ht="18">
      <c r="A2" s="27" t="s">
        <v>404</v>
      </c>
    </row>
    <row r="3" spans="1:16">
      <c r="A3" s="1" t="s">
        <v>46</v>
      </c>
    </row>
    <row r="4" spans="1:16">
      <c r="D4" s="7" t="s">
        <v>20</v>
      </c>
      <c r="E4" s="30">
        <v>2021</v>
      </c>
      <c r="F4" s="30">
        <v>2022</v>
      </c>
      <c r="G4" s="30">
        <v>2022</v>
      </c>
      <c r="H4" s="30">
        <v>2022</v>
      </c>
      <c r="I4" s="30">
        <v>2022</v>
      </c>
      <c r="J4" s="108">
        <v>2023</v>
      </c>
      <c r="K4" s="108">
        <v>2023</v>
      </c>
      <c r="L4" s="108">
        <v>2023</v>
      </c>
      <c r="M4" s="108">
        <v>2023</v>
      </c>
    </row>
    <row r="5" spans="1:16">
      <c r="D5" s="7" t="s">
        <v>21</v>
      </c>
      <c r="E5" s="31">
        <v>4</v>
      </c>
      <c r="F5" s="31">
        <v>1</v>
      </c>
      <c r="G5" s="31">
        <v>2</v>
      </c>
      <c r="H5" s="31">
        <v>3</v>
      </c>
      <c r="I5" s="31">
        <v>4</v>
      </c>
      <c r="J5" s="109">
        <v>1</v>
      </c>
      <c r="K5" s="109">
        <v>2</v>
      </c>
      <c r="L5" s="109">
        <v>3</v>
      </c>
      <c r="M5" s="109">
        <v>4</v>
      </c>
    </row>
    <row r="6" spans="1:16" ht="15">
      <c r="A6" s="8" t="s">
        <v>308</v>
      </c>
    </row>
    <row r="7" spans="1:16">
      <c r="B7" s="5" t="s">
        <v>8</v>
      </c>
    </row>
    <row r="8" spans="1:16">
      <c r="C8" s="1" t="s">
        <v>52</v>
      </c>
      <c r="D8" s="1"/>
      <c r="E8" s="16"/>
      <c r="F8" s="16"/>
      <c r="G8" s="16"/>
      <c r="H8" s="16"/>
      <c r="I8" s="16"/>
      <c r="J8" s="16"/>
      <c r="K8" s="16"/>
      <c r="L8" s="16"/>
      <c r="M8" s="16"/>
    </row>
    <row r="9" spans="1:16">
      <c r="C9" s="10" t="s">
        <v>284</v>
      </c>
      <c r="D9" s="20" t="s">
        <v>284</v>
      </c>
      <c r="E9" s="16">
        <v>16965</v>
      </c>
      <c r="F9" s="16">
        <v>13489</v>
      </c>
      <c r="G9" s="16">
        <v>14859</v>
      </c>
      <c r="H9" s="16">
        <v>14640</v>
      </c>
      <c r="I9" s="16">
        <v>14243</v>
      </c>
      <c r="J9" s="16">
        <v>28133</v>
      </c>
      <c r="K9" s="16">
        <v>27602</v>
      </c>
      <c r="L9" s="16">
        <v>24686</v>
      </c>
      <c r="M9" s="16">
        <v>23673</v>
      </c>
    </row>
    <row r="10" spans="1:16">
      <c r="C10" s="10"/>
      <c r="D10" s="20" t="s">
        <v>257</v>
      </c>
      <c r="E10" s="11">
        <v>3289</v>
      </c>
      <c r="F10" s="11">
        <v>4243</v>
      </c>
      <c r="G10" s="11">
        <v>6150</v>
      </c>
      <c r="H10" s="11">
        <v>4576</v>
      </c>
      <c r="I10" s="11">
        <v>10699</v>
      </c>
      <c r="J10" s="11">
        <v>5066</v>
      </c>
      <c r="K10" s="11">
        <v>3133</v>
      </c>
      <c r="L10" s="11">
        <v>550</v>
      </c>
      <c r="M10" s="11">
        <v>8597</v>
      </c>
    </row>
    <row r="11" spans="1:16">
      <c r="D11" s="10"/>
      <c r="E11" s="22">
        <v>20254</v>
      </c>
      <c r="F11" s="22">
        <v>17732</v>
      </c>
      <c r="G11" s="22">
        <v>21009</v>
      </c>
      <c r="H11" s="22">
        <v>19216</v>
      </c>
      <c r="I11" s="22">
        <v>24942</v>
      </c>
      <c r="J11" s="22">
        <v>33199</v>
      </c>
      <c r="K11" s="22">
        <v>30735</v>
      </c>
      <c r="L11" s="22">
        <v>25236</v>
      </c>
      <c r="M11" s="22">
        <v>32270</v>
      </c>
    </row>
    <row r="12" spans="1:16" ht="3.75" customHeight="1">
      <c r="D12" s="10"/>
      <c r="E12" s="16"/>
      <c r="F12" s="16"/>
      <c r="G12" s="16"/>
      <c r="H12" s="16"/>
      <c r="I12" s="16"/>
      <c r="J12" s="16"/>
      <c r="K12" s="16"/>
      <c r="L12" s="16"/>
      <c r="M12" s="16"/>
    </row>
    <row r="13" spans="1:16">
      <c r="B13" s="5" t="s">
        <v>1</v>
      </c>
      <c r="E13" s="16"/>
      <c r="F13" s="16"/>
      <c r="G13" s="16"/>
      <c r="H13" s="16"/>
      <c r="I13" s="16"/>
      <c r="J13" s="16"/>
      <c r="K13" s="16"/>
      <c r="L13" s="16"/>
      <c r="M13" s="16"/>
    </row>
    <row r="14" spans="1:16">
      <c r="C14" s="1" t="s">
        <v>37</v>
      </c>
      <c r="E14" s="15">
        <v>567</v>
      </c>
      <c r="F14" s="15">
        <v>561</v>
      </c>
      <c r="G14" s="15">
        <v>562</v>
      </c>
      <c r="H14" s="15">
        <v>562</v>
      </c>
      <c r="I14" s="15">
        <v>455</v>
      </c>
      <c r="J14" s="15">
        <v>639</v>
      </c>
      <c r="K14" s="15">
        <v>416</v>
      </c>
      <c r="L14" s="15">
        <v>418</v>
      </c>
      <c r="M14" s="15">
        <v>899</v>
      </c>
    </row>
    <row r="15" spans="1:16" ht="3.75" customHeight="1">
      <c r="E15" s="22"/>
      <c r="F15" s="22"/>
      <c r="G15" s="22"/>
      <c r="H15" s="22"/>
      <c r="I15" s="22"/>
      <c r="J15" s="22"/>
      <c r="K15" s="22"/>
      <c r="L15" s="22"/>
      <c r="M15" s="22"/>
    </row>
    <row r="16" spans="1:16" s="21" customFormat="1">
      <c r="B16" s="1" t="s">
        <v>305</v>
      </c>
      <c r="C16" s="16"/>
      <c r="D16" s="16"/>
      <c r="E16" s="16">
        <v>19687</v>
      </c>
      <c r="F16" s="16">
        <v>17171</v>
      </c>
      <c r="G16" s="16">
        <v>20447</v>
      </c>
      <c r="H16" s="16">
        <v>18654</v>
      </c>
      <c r="I16" s="16">
        <v>24487</v>
      </c>
      <c r="J16" s="16">
        <v>32560</v>
      </c>
      <c r="K16" s="16">
        <v>30319</v>
      </c>
      <c r="L16" s="16">
        <v>24818</v>
      </c>
      <c r="M16" s="16">
        <v>31371</v>
      </c>
      <c r="P16" s="156"/>
    </row>
    <row r="17" spans="1:13" s="21" customFormat="1">
      <c r="B17" s="16"/>
      <c r="C17" s="1" t="s">
        <v>2</v>
      </c>
      <c r="D17" s="16"/>
      <c r="E17" s="16">
        <v>4341</v>
      </c>
      <c r="F17" s="16">
        <v>1200</v>
      </c>
      <c r="G17" s="16">
        <v>1337</v>
      </c>
      <c r="H17" s="16">
        <v>1315</v>
      </c>
      <c r="I17" s="16">
        <v>1304</v>
      </c>
      <c r="J17" s="16">
        <v>2644</v>
      </c>
      <c r="K17" s="16">
        <v>2650</v>
      </c>
      <c r="L17" s="16">
        <v>2358</v>
      </c>
      <c r="M17" s="16">
        <v>2128</v>
      </c>
    </row>
    <row r="18" spans="1:13" s="21" customFormat="1" ht="2.4500000000000002" customHeight="1">
      <c r="B18" s="16"/>
      <c r="C18" s="16"/>
      <c r="D18" s="16"/>
      <c r="E18" s="16"/>
      <c r="F18" s="16"/>
      <c r="G18" s="16"/>
      <c r="H18" s="16"/>
      <c r="I18" s="16"/>
      <c r="J18" s="16"/>
      <c r="K18" s="16"/>
      <c r="L18" s="16"/>
      <c r="M18" s="16"/>
    </row>
    <row r="19" spans="1:13" s="21" customFormat="1">
      <c r="B19" s="1" t="s">
        <v>306</v>
      </c>
      <c r="C19" s="16"/>
      <c r="D19" s="16"/>
      <c r="E19" s="134">
        <v>15346</v>
      </c>
      <c r="F19" s="134">
        <v>15971</v>
      </c>
      <c r="G19" s="134">
        <v>19110</v>
      </c>
      <c r="H19" s="134">
        <v>17339</v>
      </c>
      <c r="I19" s="134">
        <v>23183</v>
      </c>
      <c r="J19" s="134">
        <v>29916</v>
      </c>
      <c r="K19" s="134">
        <v>27669</v>
      </c>
      <c r="L19" s="134">
        <v>22460</v>
      </c>
      <c r="M19" s="134">
        <v>29243</v>
      </c>
    </row>
    <row r="20" spans="1:13" s="21" customFormat="1">
      <c r="B20" s="1" t="s">
        <v>78</v>
      </c>
      <c r="C20" s="16"/>
      <c r="D20" s="16"/>
      <c r="E20" s="16">
        <v>-658</v>
      </c>
      <c r="F20" s="16">
        <v>-849</v>
      </c>
      <c r="G20" s="16">
        <v>-1230</v>
      </c>
      <c r="H20" s="16">
        <v>-915</v>
      </c>
      <c r="I20" s="16">
        <v>-2140</v>
      </c>
      <c r="J20" s="16">
        <v>-1013</v>
      </c>
      <c r="K20" s="16">
        <v>-627</v>
      </c>
      <c r="L20" s="16">
        <v>-110</v>
      </c>
      <c r="M20" s="16">
        <v>-1719</v>
      </c>
    </row>
    <row r="21" spans="1:13" s="21" customFormat="1" ht="13.5" thickBot="1">
      <c r="B21" s="1" t="s">
        <v>414</v>
      </c>
      <c r="C21" s="16"/>
      <c r="D21" s="16"/>
      <c r="E21" s="28">
        <v>14688</v>
      </c>
      <c r="F21" s="28">
        <v>15122</v>
      </c>
      <c r="G21" s="28">
        <v>17880</v>
      </c>
      <c r="H21" s="28">
        <v>16424</v>
      </c>
      <c r="I21" s="28">
        <v>21043</v>
      </c>
      <c r="J21" s="28">
        <v>28903</v>
      </c>
      <c r="K21" s="28">
        <v>27042</v>
      </c>
      <c r="L21" s="28">
        <v>22350</v>
      </c>
      <c r="M21" s="28">
        <v>27524</v>
      </c>
    </row>
    <row r="22" spans="1:13">
      <c r="E22" s="16"/>
      <c r="F22" s="16"/>
      <c r="G22" s="16"/>
      <c r="H22" s="16"/>
      <c r="I22" s="16"/>
      <c r="J22" s="16"/>
      <c r="K22" s="16"/>
      <c r="L22" s="16"/>
      <c r="M22" s="16"/>
    </row>
    <row r="23" spans="1:13" ht="15">
      <c r="A23" s="8" t="s">
        <v>86</v>
      </c>
      <c r="B23" s="1"/>
      <c r="C23" s="1"/>
      <c r="D23" s="1"/>
      <c r="E23" s="16"/>
      <c r="F23" s="16"/>
      <c r="G23" s="16"/>
      <c r="H23" s="16"/>
      <c r="I23" s="16"/>
      <c r="J23" s="16"/>
      <c r="K23" s="16"/>
      <c r="L23" s="16"/>
      <c r="M23" s="16"/>
    </row>
    <row r="24" spans="1:13" s="1" customFormat="1">
      <c r="B24" s="1" t="s">
        <v>2</v>
      </c>
      <c r="E24" s="16"/>
      <c r="F24" s="16"/>
      <c r="G24" s="16"/>
      <c r="H24" s="16"/>
      <c r="I24" s="16"/>
      <c r="J24" s="16"/>
      <c r="K24" s="16"/>
      <c r="L24" s="16"/>
      <c r="M24" s="16"/>
    </row>
    <row r="25" spans="1:13" s="1" customFormat="1">
      <c r="C25" s="1" t="s">
        <v>285</v>
      </c>
      <c r="E25" s="11">
        <v>1697</v>
      </c>
      <c r="F25" s="11">
        <v>1349</v>
      </c>
      <c r="G25" s="11">
        <v>1486</v>
      </c>
      <c r="H25" s="11">
        <v>1464</v>
      </c>
      <c r="I25" s="11">
        <v>1424</v>
      </c>
      <c r="J25" s="11">
        <v>2813</v>
      </c>
      <c r="K25" s="11">
        <v>2760</v>
      </c>
      <c r="L25" s="11">
        <v>2467</v>
      </c>
      <c r="M25" s="11">
        <v>2369</v>
      </c>
    </row>
    <row r="26" spans="1:13" s="1" customFormat="1">
      <c r="C26" s="1" t="s">
        <v>88</v>
      </c>
      <c r="E26" s="11">
        <v>2644</v>
      </c>
      <c r="F26" s="11">
        <v>-149</v>
      </c>
      <c r="G26" s="11">
        <v>-149</v>
      </c>
      <c r="H26" s="11">
        <v>-149</v>
      </c>
      <c r="I26" s="11">
        <v>-120</v>
      </c>
      <c r="J26" s="11">
        <v>-169</v>
      </c>
      <c r="K26" s="11">
        <v>-110</v>
      </c>
      <c r="L26" s="11">
        <v>-109</v>
      </c>
      <c r="M26" s="11">
        <v>-241</v>
      </c>
    </row>
    <row r="27" spans="1:13" s="1" customFormat="1">
      <c r="E27" s="26">
        <v>4341</v>
      </c>
      <c r="F27" s="26">
        <v>1200</v>
      </c>
      <c r="G27" s="26">
        <v>1337</v>
      </c>
      <c r="H27" s="26">
        <v>1315</v>
      </c>
      <c r="I27" s="26">
        <v>1304</v>
      </c>
      <c r="J27" s="26">
        <v>2644</v>
      </c>
      <c r="K27" s="26">
        <v>2650</v>
      </c>
      <c r="L27" s="26">
        <v>2358</v>
      </c>
      <c r="M27" s="26">
        <v>2128</v>
      </c>
    </row>
    <row r="28" spans="1:13" s="1" customFormat="1" ht="6.75" customHeight="1">
      <c r="E28" s="23"/>
      <c r="F28" s="23"/>
      <c r="G28" s="23"/>
      <c r="H28" s="23"/>
      <c r="I28" s="23"/>
      <c r="J28" s="23"/>
      <c r="K28" s="23"/>
      <c r="L28" s="23"/>
      <c r="M28" s="23"/>
    </row>
    <row r="29" spans="1:13" s="1" customFormat="1" ht="15">
      <c r="A29" s="8" t="s">
        <v>12</v>
      </c>
      <c r="E29" s="23"/>
      <c r="F29" s="23"/>
      <c r="G29" s="23"/>
      <c r="H29" s="23"/>
      <c r="I29" s="23"/>
      <c r="J29" s="23"/>
      <c r="K29" s="23"/>
      <c r="L29" s="23"/>
      <c r="M29" s="23"/>
    </row>
    <row r="30" spans="1:13" s="1" customFormat="1">
      <c r="B30" s="1" t="s">
        <v>336</v>
      </c>
      <c r="E30" s="16"/>
      <c r="F30" s="16"/>
      <c r="G30" s="16"/>
      <c r="H30" s="16"/>
      <c r="I30" s="16"/>
      <c r="J30" s="16"/>
      <c r="K30" s="16"/>
      <c r="L30" s="16"/>
      <c r="M30" s="16"/>
    </row>
    <row r="31" spans="1:13" s="1" customFormat="1" ht="18">
      <c r="C31" s="1" t="s">
        <v>335</v>
      </c>
      <c r="E31" s="16">
        <v>769</v>
      </c>
      <c r="F31" s="16">
        <v>744</v>
      </c>
      <c r="G31" s="16">
        <v>741</v>
      </c>
      <c r="H31" s="16">
        <v>765</v>
      </c>
      <c r="I31" s="16">
        <v>787</v>
      </c>
      <c r="J31" s="16">
        <v>1895</v>
      </c>
      <c r="K31" s="16">
        <v>1794</v>
      </c>
      <c r="L31" s="16">
        <v>1853</v>
      </c>
      <c r="M31" s="16">
        <v>1885</v>
      </c>
    </row>
    <row r="32" spans="1:13" s="1" customFormat="1">
      <c r="C32" s="1" t="s">
        <v>332</v>
      </c>
      <c r="E32" s="16">
        <v>1662</v>
      </c>
      <c r="F32" s="16"/>
      <c r="G32" s="16">
        <v>1740</v>
      </c>
      <c r="H32" s="16">
        <v>1733</v>
      </c>
      <c r="I32" s="16">
        <v>1722</v>
      </c>
      <c r="J32" s="16">
        <v>1772</v>
      </c>
      <c r="K32" s="16">
        <v>1802</v>
      </c>
      <c r="L32" s="16">
        <v>1826</v>
      </c>
      <c r="M32" s="16">
        <v>1824</v>
      </c>
    </row>
    <row r="33" spans="2:16" s="1" customFormat="1">
      <c r="C33" s="1" t="s">
        <v>333</v>
      </c>
      <c r="E33" s="16">
        <v>331</v>
      </c>
      <c r="F33" s="16"/>
      <c r="G33" s="16">
        <v>335</v>
      </c>
      <c r="H33" s="16">
        <v>337</v>
      </c>
      <c r="I33" s="16">
        <v>338</v>
      </c>
      <c r="J33" s="16">
        <v>349</v>
      </c>
      <c r="K33" s="16">
        <v>329</v>
      </c>
      <c r="L33" s="16">
        <v>340</v>
      </c>
      <c r="M33" s="16">
        <v>341</v>
      </c>
    </row>
    <row r="34" spans="2:16" s="1" customFormat="1" ht="6.75" customHeight="1">
      <c r="E34" s="23"/>
      <c r="F34" s="23"/>
      <c r="G34" s="23"/>
      <c r="H34" s="23"/>
      <c r="I34" s="23"/>
      <c r="J34" s="23"/>
      <c r="K34" s="23"/>
      <c r="L34" s="23"/>
      <c r="M34" s="23"/>
    </row>
    <row r="35" spans="2:16" s="1" customFormat="1">
      <c r="B35" s="1" t="s">
        <v>258</v>
      </c>
      <c r="E35" s="23"/>
      <c r="F35" s="23"/>
      <c r="G35" s="23"/>
      <c r="H35" s="23"/>
      <c r="I35" s="23"/>
      <c r="J35" s="23"/>
      <c r="K35" s="23"/>
      <c r="L35" s="23"/>
      <c r="M35" s="23"/>
    </row>
    <row r="36" spans="2:16" s="1" customFormat="1">
      <c r="C36" s="1" t="s">
        <v>59</v>
      </c>
      <c r="E36" s="23"/>
      <c r="F36" s="23"/>
      <c r="G36" s="23"/>
      <c r="H36" s="23"/>
      <c r="I36" s="23"/>
      <c r="J36" s="23"/>
      <c r="K36" s="23"/>
      <c r="L36" s="23"/>
      <c r="M36" s="23"/>
    </row>
    <row r="37" spans="2:16" s="1" customFormat="1">
      <c r="C37" s="37"/>
      <c r="D37" s="20" t="s">
        <v>58</v>
      </c>
      <c r="E37" s="16">
        <v>259</v>
      </c>
      <c r="F37" s="16">
        <v>263</v>
      </c>
      <c r="G37" s="16">
        <v>269</v>
      </c>
      <c r="H37" s="16">
        <v>274</v>
      </c>
      <c r="I37" s="16">
        <v>284</v>
      </c>
      <c r="J37" s="16">
        <v>290</v>
      </c>
      <c r="K37" s="16">
        <v>293</v>
      </c>
      <c r="L37" s="16">
        <v>293</v>
      </c>
      <c r="M37" s="16">
        <v>302</v>
      </c>
      <c r="P37" s="16"/>
    </row>
    <row r="38" spans="2:16" s="1" customFormat="1">
      <c r="C38" s="37"/>
      <c r="D38" s="20" t="s">
        <v>78</v>
      </c>
      <c r="E38" s="15">
        <v>-52</v>
      </c>
      <c r="F38" s="15">
        <v>-52</v>
      </c>
      <c r="G38" s="15">
        <v>-53</v>
      </c>
      <c r="H38" s="15">
        <v>-54</v>
      </c>
      <c r="I38" s="15">
        <v>-56</v>
      </c>
      <c r="J38" s="15">
        <v>-58</v>
      </c>
      <c r="K38" s="15">
        <v>-58</v>
      </c>
      <c r="L38" s="15">
        <v>-58</v>
      </c>
      <c r="M38" s="15">
        <v>-60</v>
      </c>
    </row>
    <row r="39" spans="2:16" s="1" customFormat="1">
      <c r="C39" s="37"/>
      <c r="D39" s="20" t="s">
        <v>79</v>
      </c>
      <c r="E39" s="16">
        <v>207</v>
      </c>
      <c r="F39" s="16">
        <v>211</v>
      </c>
      <c r="G39" s="16">
        <v>216</v>
      </c>
      <c r="H39" s="16">
        <v>220</v>
      </c>
      <c r="I39" s="16">
        <v>228</v>
      </c>
      <c r="J39" s="16">
        <v>232</v>
      </c>
      <c r="K39" s="16">
        <v>235</v>
      </c>
      <c r="L39" s="16">
        <v>235</v>
      </c>
      <c r="M39" s="16">
        <v>242</v>
      </c>
    </row>
    <row r="40" spans="2:16" s="1" customFormat="1" ht="6.75" customHeight="1">
      <c r="E40" s="140"/>
      <c r="F40" s="140"/>
      <c r="G40" s="140"/>
      <c r="H40" s="140"/>
      <c r="I40" s="140"/>
      <c r="J40" s="16"/>
      <c r="K40" s="16"/>
      <c r="L40" s="16"/>
      <c r="M40" s="16"/>
    </row>
    <row r="41" spans="2:16" s="1" customFormat="1">
      <c r="C41" s="1" t="s">
        <v>83</v>
      </c>
      <c r="E41" s="140"/>
      <c r="F41" s="140"/>
      <c r="G41" s="140"/>
      <c r="H41" s="140"/>
      <c r="I41" s="140"/>
      <c r="J41" s="140"/>
      <c r="K41" s="140"/>
      <c r="L41" s="140"/>
      <c r="M41" s="140"/>
    </row>
    <row r="42" spans="2:16" s="1" customFormat="1">
      <c r="C42" s="37"/>
      <c r="D42" s="20" t="s">
        <v>17</v>
      </c>
      <c r="E42" s="120">
        <v>18.600000000000001</v>
      </c>
      <c r="F42" s="120">
        <v>19.5</v>
      </c>
      <c r="G42" s="120">
        <v>20.3</v>
      </c>
      <c r="H42" s="120">
        <v>22</v>
      </c>
      <c r="I42" s="120">
        <v>23.1</v>
      </c>
      <c r="J42" s="120">
        <v>24.1</v>
      </c>
      <c r="K42" s="120">
        <v>24.7</v>
      </c>
      <c r="L42" s="120">
        <v>25.2</v>
      </c>
      <c r="M42" s="120">
        <v>26.9</v>
      </c>
      <c r="N42" s="159"/>
    </row>
    <row r="43" spans="2:16" s="1" customFormat="1">
      <c r="C43" s="37"/>
      <c r="D43" s="20" t="s">
        <v>80</v>
      </c>
      <c r="E43" s="120">
        <v>1.2</v>
      </c>
      <c r="F43" s="120">
        <v>1.1000000000000001</v>
      </c>
      <c r="G43" s="120">
        <v>1.1000000000000001</v>
      </c>
      <c r="H43" s="120">
        <v>0.3</v>
      </c>
      <c r="I43" s="120">
        <v>1.3</v>
      </c>
      <c r="J43" s="120">
        <v>0.8</v>
      </c>
      <c r="K43" s="120">
        <v>0.7</v>
      </c>
      <c r="L43" s="120">
        <v>1.3</v>
      </c>
      <c r="M43" s="120">
        <v>0.8</v>
      </c>
      <c r="N43" s="159"/>
    </row>
    <row r="44" spans="2:16" s="1" customFormat="1">
      <c r="C44" s="37"/>
      <c r="D44" s="20" t="s">
        <v>82</v>
      </c>
      <c r="E44" s="120">
        <v>-0.3</v>
      </c>
      <c r="F44" s="120">
        <v>-0.1</v>
      </c>
      <c r="G44" s="120">
        <v>0.1</v>
      </c>
      <c r="H44" s="120">
        <v>-0.4</v>
      </c>
      <c r="I44" s="120">
        <v>0</v>
      </c>
      <c r="J44" s="120">
        <v>-0.1</v>
      </c>
      <c r="K44" s="120">
        <v>0.2</v>
      </c>
      <c r="L44" s="120">
        <v>-0.1</v>
      </c>
      <c r="M44" s="120">
        <v>-0.6</v>
      </c>
      <c r="N44" s="159"/>
    </row>
    <row r="45" spans="2:16" s="1" customFormat="1">
      <c r="C45" s="37"/>
      <c r="D45" s="20" t="s">
        <v>84</v>
      </c>
      <c r="E45" s="121">
        <v>0</v>
      </c>
      <c r="F45" s="121">
        <v>-0.2</v>
      </c>
      <c r="G45" s="121">
        <v>0.5</v>
      </c>
      <c r="H45" s="121">
        <v>1.2</v>
      </c>
      <c r="I45" s="121">
        <v>-0.3</v>
      </c>
      <c r="J45" s="121">
        <v>-0.1</v>
      </c>
      <c r="K45" s="121">
        <v>-0.4</v>
      </c>
      <c r="L45" s="121">
        <v>0.5</v>
      </c>
      <c r="M45" s="121">
        <v>-0.5</v>
      </c>
      <c r="N45" s="159"/>
    </row>
    <row r="46" spans="2:16" s="1" customFormat="1">
      <c r="C46" s="37"/>
      <c r="D46" s="20" t="s">
        <v>10</v>
      </c>
      <c r="E46" s="120">
        <v>19.5</v>
      </c>
      <c r="F46" s="120">
        <v>20.3</v>
      </c>
      <c r="G46" s="120">
        <v>22.000000000000004</v>
      </c>
      <c r="H46" s="120">
        <v>23.1</v>
      </c>
      <c r="I46" s="120">
        <v>24.1</v>
      </c>
      <c r="J46" s="120">
        <v>24.7</v>
      </c>
      <c r="K46" s="120">
        <v>25.2</v>
      </c>
      <c r="L46" s="120">
        <v>26.9</v>
      </c>
      <c r="M46" s="120">
        <v>26.6</v>
      </c>
      <c r="N46" s="159"/>
    </row>
    <row r="47" spans="2:16" s="1" customFormat="1" ht="6.75" customHeight="1">
      <c r="E47" s="23"/>
      <c r="F47" s="23"/>
      <c r="G47" s="23"/>
      <c r="H47" s="23"/>
      <c r="I47" s="23"/>
      <c r="J47" s="23"/>
      <c r="K47" s="23"/>
      <c r="L47" s="23"/>
      <c r="M47" s="23"/>
    </row>
  </sheetData>
  <pageMargins left="0.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9A23F-437C-499A-8851-5A52BE6BC098}">
  <dimension ref="A2:R30"/>
  <sheetViews>
    <sheetView showGridLines="0" zoomScaleNormal="100" workbookViewId="0"/>
  </sheetViews>
  <sheetFormatPr defaultColWidth="9.140625" defaultRowHeight="12.75"/>
  <cols>
    <col min="1" max="3" width="2.85546875" style="5" customWidth="1"/>
    <col min="4" max="4" width="48.42578125" style="5" customWidth="1"/>
    <col min="5" max="13" width="11.85546875" style="1" customWidth="1"/>
    <col min="14" max="16384" width="9.140625" style="5"/>
  </cols>
  <sheetData>
    <row r="2" spans="1:16" ht="18">
      <c r="A2" s="27" t="s">
        <v>406</v>
      </c>
    </row>
    <row r="3" spans="1:16">
      <c r="A3" s="1" t="s">
        <v>46</v>
      </c>
    </row>
    <row r="4" spans="1:16">
      <c r="D4" s="7" t="s">
        <v>20</v>
      </c>
      <c r="E4" s="30">
        <v>2021</v>
      </c>
      <c r="F4" s="30">
        <v>2022</v>
      </c>
      <c r="G4" s="30">
        <v>2022</v>
      </c>
      <c r="H4" s="30">
        <v>2022</v>
      </c>
      <c r="I4" s="30">
        <v>2022</v>
      </c>
      <c r="J4" s="108">
        <v>2023</v>
      </c>
      <c r="K4" s="108">
        <v>2023</v>
      </c>
      <c r="L4" s="108">
        <v>2023</v>
      </c>
      <c r="M4" s="108">
        <v>2023</v>
      </c>
    </row>
    <row r="5" spans="1:16">
      <c r="D5" s="7" t="s">
        <v>21</v>
      </c>
      <c r="E5" s="31">
        <v>4</v>
      </c>
      <c r="F5" s="31">
        <v>1</v>
      </c>
      <c r="G5" s="31">
        <v>2</v>
      </c>
      <c r="H5" s="31">
        <v>3</v>
      </c>
      <c r="I5" s="31">
        <v>4</v>
      </c>
      <c r="J5" s="109">
        <v>1</v>
      </c>
      <c r="K5" s="109">
        <v>2</v>
      </c>
      <c r="L5" s="109">
        <v>3</v>
      </c>
      <c r="M5" s="109">
        <v>4</v>
      </c>
    </row>
    <row r="6" spans="1:16" ht="15">
      <c r="A6" s="8" t="s">
        <v>308</v>
      </c>
    </row>
    <row r="7" spans="1:16">
      <c r="B7" s="5" t="s">
        <v>8</v>
      </c>
    </row>
    <row r="8" spans="1:16">
      <c r="C8" s="5" t="s">
        <v>0</v>
      </c>
      <c r="E8" s="16">
        <v>1127</v>
      </c>
      <c r="F8" s="16">
        <v>688</v>
      </c>
      <c r="G8" s="16">
        <v>1794</v>
      </c>
      <c r="H8" s="16">
        <v>4762</v>
      </c>
      <c r="I8" s="16">
        <v>7331</v>
      </c>
      <c r="J8" s="16">
        <v>3365</v>
      </c>
      <c r="K8" s="16">
        <v>3580</v>
      </c>
      <c r="L8" s="16">
        <v>3574</v>
      </c>
      <c r="M8" s="16">
        <v>3049</v>
      </c>
    </row>
    <row r="9" spans="1:16">
      <c r="C9" s="1" t="s">
        <v>52</v>
      </c>
      <c r="D9" s="1"/>
      <c r="E9" s="16"/>
      <c r="F9" s="16"/>
      <c r="G9" s="16"/>
      <c r="H9" s="16"/>
      <c r="I9" s="16"/>
      <c r="J9" s="16"/>
      <c r="K9" s="16"/>
      <c r="L9" s="16"/>
      <c r="M9" s="16"/>
    </row>
    <row r="10" spans="1:16">
      <c r="C10" s="10" t="s">
        <v>23</v>
      </c>
      <c r="D10" s="20" t="s">
        <v>53</v>
      </c>
      <c r="E10" s="16">
        <v>30468</v>
      </c>
      <c r="F10" s="16">
        <v>30668</v>
      </c>
      <c r="G10" s="16">
        <v>29024</v>
      </c>
      <c r="H10" s="16">
        <v>27683</v>
      </c>
      <c r="I10" s="16">
        <v>40852</v>
      </c>
      <c r="J10" s="16">
        <v>20602</v>
      </c>
      <c r="K10" s="16">
        <v>14514</v>
      </c>
      <c r="L10" s="16">
        <v>12659</v>
      </c>
      <c r="M10" s="16">
        <v>19133</v>
      </c>
    </row>
    <row r="11" spans="1:16">
      <c r="D11" s="10"/>
      <c r="E11" s="22">
        <v>31595</v>
      </c>
      <c r="F11" s="22">
        <v>31356</v>
      </c>
      <c r="G11" s="22">
        <v>30818</v>
      </c>
      <c r="H11" s="22">
        <v>32445</v>
      </c>
      <c r="I11" s="22">
        <v>48183</v>
      </c>
      <c r="J11" s="22">
        <v>23967</v>
      </c>
      <c r="K11" s="22">
        <v>18094</v>
      </c>
      <c r="L11" s="22">
        <v>16233</v>
      </c>
      <c r="M11" s="22">
        <v>22182</v>
      </c>
    </row>
    <row r="12" spans="1:16" ht="3.75" customHeight="1">
      <c r="D12" s="10"/>
      <c r="E12" s="16"/>
      <c r="F12" s="16"/>
      <c r="G12" s="16"/>
      <c r="H12" s="16"/>
      <c r="I12" s="16"/>
      <c r="J12" s="16"/>
      <c r="K12" s="16"/>
      <c r="L12" s="16"/>
      <c r="M12" s="16"/>
    </row>
    <row r="13" spans="1:16">
      <c r="B13" s="5" t="s">
        <v>1</v>
      </c>
      <c r="E13" s="16"/>
      <c r="F13" s="16"/>
      <c r="G13" s="16"/>
      <c r="H13" s="16"/>
      <c r="I13" s="16"/>
      <c r="J13" s="16"/>
      <c r="K13" s="16"/>
      <c r="L13" s="16"/>
      <c r="M13" s="16"/>
    </row>
    <row r="14" spans="1:16">
      <c r="C14" s="1" t="s">
        <v>37</v>
      </c>
      <c r="E14" s="15">
        <v>691</v>
      </c>
      <c r="F14" s="15">
        <v>745</v>
      </c>
      <c r="G14" s="15">
        <v>1367</v>
      </c>
      <c r="H14" s="15">
        <v>496</v>
      </c>
      <c r="I14" s="15">
        <v>-226</v>
      </c>
      <c r="J14" s="15">
        <v>413</v>
      </c>
      <c r="K14" s="15">
        <v>371</v>
      </c>
      <c r="L14" s="15">
        <v>384</v>
      </c>
      <c r="M14" s="15">
        <v>383</v>
      </c>
    </row>
    <row r="15" spans="1:16" ht="3.75" customHeight="1">
      <c r="E15" s="22"/>
      <c r="F15" s="22"/>
      <c r="G15" s="22"/>
      <c r="H15" s="22"/>
      <c r="I15" s="22"/>
      <c r="J15" s="22"/>
      <c r="K15" s="22"/>
      <c r="L15" s="22"/>
      <c r="M15" s="22"/>
    </row>
    <row r="16" spans="1:16" s="21" customFormat="1">
      <c r="B16" s="1" t="s">
        <v>305</v>
      </c>
      <c r="C16" s="16"/>
      <c r="D16" s="16"/>
      <c r="E16" s="16">
        <v>30904</v>
      </c>
      <c r="F16" s="16">
        <v>30611</v>
      </c>
      <c r="G16" s="16">
        <v>29451</v>
      </c>
      <c r="H16" s="16">
        <v>31949</v>
      </c>
      <c r="I16" s="16">
        <v>48409</v>
      </c>
      <c r="J16" s="16">
        <v>23554</v>
      </c>
      <c r="K16" s="16">
        <v>17723</v>
      </c>
      <c r="L16" s="16">
        <v>15849</v>
      </c>
      <c r="M16" s="16">
        <v>21799</v>
      </c>
      <c r="P16" s="156"/>
    </row>
    <row r="17" spans="1:18" s="21" customFormat="1">
      <c r="B17" s="16"/>
      <c r="C17" s="1" t="s">
        <v>2</v>
      </c>
      <c r="D17" s="16"/>
      <c r="E17" s="16">
        <v>-2774</v>
      </c>
      <c r="F17" s="16">
        <v>-120</v>
      </c>
      <c r="G17" s="16">
        <v>83</v>
      </c>
      <c r="H17" s="16">
        <v>1104</v>
      </c>
      <c r="I17" s="16">
        <v>3480</v>
      </c>
      <c r="J17" s="16">
        <v>909</v>
      </c>
      <c r="K17" s="16">
        <v>1119</v>
      </c>
      <c r="L17" s="16">
        <v>-3225</v>
      </c>
      <c r="M17" s="16">
        <v>-540</v>
      </c>
    </row>
    <row r="18" spans="1:18" s="21" customFormat="1" ht="2.4500000000000002" customHeight="1">
      <c r="B18" s="16"/>
      <c r="C18" s="16"/>
      <c r="D18" s="16"/>
      <c r="E18" s="16"/>
      <c r="F18" s="16"/>
      <c r="G18" s="16"/>
      <c r="H18" s="16"/>
      <c r="I18" s="16"/>
      <c r="J18" s="16"/>
      <c r="K18" s="16"/>
      <c r="L18" s="16"/>
      <c r="M18" s="16"/>
    </row>
    <row r="19" spans="1:18" s="21" customFormat="1" ht="13.5" thickBot="1">
      <c r="B19" s="1" t="s">
        <v>306</v>
      </c>
      <c r="C19" s="16"/>
      <c r="D19" s="16"/>
      <c r="E19" s="28">
        <v>33678</v>
      </c>
      <c r="F19" s="28">
        <v>30731</v>
      </c>
      <c r="G19" s="28">
        <v>29368</v>
      </c>
      <c r="H19" s="28">
        <v>30845</v>
      </c>
      <c r="I19" s="28">
        <v>44929</v>
      </c>
      <c r="J19" s="28">
        <v>22645</v>
      </c>
      <c r="K19" s="28">
        <v>16604</v>
      </c>
      <c r="L19" s="28">
        <v>19074</v>
      </c>
      <c r="M19" s="28">
        <v>22339</v>
      </c>
    </row>
    <row r="20" spans="1:18">
      <c r="E20" s="16"/>
      <c r="F20" s="16"/>
      <c r="G20" s="16"/>
      <c r="H20" s="16"/>
      <c r="I20" s="16"/>
      <c r="J20" s="16"/>
      <c r="K20" s="16"/>
      <c r="L20" s="16"/>
      <c r="M20" s="16"/>
    </row>
    <row r="21" spans="1:18" s="1" customFormat="1" ht="6.75" customHeight="1">
      <c r="E21" s="23"/>
      <c r="F21" s="23"/>
      <c r="G21" s="23"/>
      <c r="H21" s="23"/>
      <c r="I21" s="23"/>
      <c r="J21" s="23"/>
      <c r="K21" s="23"/>
      <c r="L21" s="23"/>
      <c r="M21" s="23"/>
    </row>
    <row r="22" spans="1:18" s="1" customFormat="1" ht="15">
      <c r="A22" s="8" t="s">
        <v>12</v>
      </c>
      <c r="E22" s="23"/>
      <c r="F22" s="23"/>
      <c r="G22" s="23"/>
      <c r="H22" s="23"/>
      <c r="I22" s="23"/>
      <c r="J22" s="23"/>
      <c r="K22" s="23"/>
      <c r="L22" s="23"/>
      <c r="M22" s="23"/>
    </row>
    <row r="23" spans="1:18" s="1" customFormat="1">
      <c r="B23" s="20" t="s">
        <v>334</v>
      </c>
      <c r="E23" s="23"/>
      <c r="F23" s="23"/>
      <c r="G23" s="23"/>
      <c r="H23" s="23"/>
      <c r="I23" s="23"/>
      <c r="J23" s="23"/>
      <c r="K23" s="23"/>
      <c r="L23" s="23"/>
      <c r="M23" s="23"/>
    </row>
    <row r="24" spans="1:18" s="1" customFormat="1">
      <c r="C24" s="1" t="s">
        <v>405</v>
      </c>
      <c r="E24" s="16">
        <v>1020.7</v>
      </c>
      <c r="F24" s="16">
        <v>897</v>
      </c>
      <c r="G24" s="16">
        <v>889</v>
      </c>
      <c r="H24" s="16">
        <v>903</v>
      </c>
      <c r="I24" s="16">
        <v>940</v>
      </c>
      <c r="J24" s="16">
        <v>571</v>
      </c>
      <c r="K24" s="16">
        <v>584</v>
      </c>
      <c r="L24" s="16">
        <v>579</v>
      </c>
      <c r="M24" s="16">
        <v>589</v>
      </c>
    </row>
    <row r="25" spans="1:18" s="1" customFormat="1">
      <c r="C25" s="1" t="s">
        <v>57</v>
      </c>
      <c r="E25" s="16">
        <v>1415.451</v>
      </c>
      <c r="F25" s="16">
        <v>1375</v>
      </c>
      <c r="G25" s="16">
        <v>1172</v>
      </c>
      <c r="H25" s="16">
        <v>1112</v>
      </c>
      <c r="I25" s="16">
        <v>1168</v>
      </c>
      <c r="J25" s="16">
        <v>793</v>
      </c>
      <c r="K25" s="16">
        <v>851</v>
      </c>
      <c r="L25" s="16">
        <v>860</v>
      </c>
      <c r="M25" s="16">
        <v>971</v>
      </c>
      <c r="O25" s="161"/>
      <c r="P25" s="161"/>
      <c r="Q25" s="161"/>
      <c r="R25" s="161"/>
    </row>
    <row r="26" spans="1:18" s="1" customFormat="1" ht="6.75" customHeight="1">
      <c r="E26" s="23"/>
      <c r="F26" s="23"/>
      <c r="G26" s="23"/>
      <c r="H26" s="23"/>
      <c r="I26" s="23"/>
      <c r="J26" s="23"/>
      <c r="K26" s="23"/>
      <c r="L26" s="23"/>
      <c r="M26" s="23"/>
    </row>
    <row r="27" spans="1:18" s="19" customFormat="1">
      <c r="B27" s="19" t="s">
        <v>81</v>
      </c>
      <c r="E27" s="172"/>
      <c r="F27" s="172"/>
      <c r="G27" s="172"/>
      <c r="H27" s="172"/>
      <c r="I27" s="172"/>
      <c r="J27" s="172"/>
      <c r="K27" s="172"/>
      <c r="L27" s="172"/>
      <c r="M27" s="172"/>
    </row>
    <row r="28" spans="1:18" s="19" customFormat="1">
      <c r="C28" s="19" t="s">
        <v>412</v>
      </c>
      <c r="E28" s="174">
        <v>151</v>
      </c>
      <c r="F28" s="174">
        <v>146</v>
      </c>
      <c r="G28" s="174">
        <v>108</v>
      </c>
      <c r="H28" s="174">
        <v>110</v>
      </c>
      <c r="I28" s="174">
        <v>112</v>
      </c>
      <c r="J28" s="174">
        <v>111</v>
      </c>
      <c r="K28" s="174">
        <v>112</v>
      </c>
      <c r="L28" s="174">
        <v>114</v>
      </c>
      <c r="M28" s="174">
        <v>114</v>
      </c>
    </row>
    <row r="29" spans="1:18" s="19" customFormat="1">
      <c r="E29" s="174"/>
      <c r="F29" s="174"/>
      <c r="G29" s="174"/>
      <c r="H29" s="174"/>
      <c r="I29" s="174"/>
      <c r="J29" s="174"/>
      <c r="K29" s="174"/>
      <c r="L29" s="174"/>
      <c r="M29" s="174"/>
    </row>
    <row r="30" spans="1:18" s="1" customFormat="1">
      <c r="B30" s="1" t="s">
        <v>63</v>
      </c>
      <c r="E30" s="16">
        <v>767</v>
      </c>
      <c r="F30" s="16">
        <v>805</v>
      </c>
      <c r="G30" s="16">
        <v>729</v>
      </c>
      <c r="H30" s="16">
        <v>772</v>
      </c>
      <c r="I30" s="16">
        <v>771</v>
      </c>
      <c r="J30" s="16">
        <v>298</v>
      </c>
      <c r="K30" s="16">
        <v>262</v>
      </c>
      <c r="L30" s="16">
        <v>252</v>
      </c>
      <c r="M30" s="16">
        <v>282</v>
      </c>
    </row>
  </sheetData>
  <pageMargins left="0.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31581-3763-4746-AA6D-7E0B25D94B0D}">
  <dimension ref="A1:R45"/>
  <sheetViews>
    <sheetView showGridLines="0" workbookViewId="0"/>
  </sheetViews>
  <sheetFormatPr defaultColWidth="12.85546875" defaultRowHeight="12.75"/>
  <cols>
    <col min="1" max="1" width="2.5703125" style="70" customWidth="1"/>
    <col min="2" max="2" width="12.85546875" style="70" customWidth="1"/>
    <col min="3" max="3" width="33.5703125" style="70" customWidth="1"/>
    <col min="4" max="18" width="9.42578125" style="72" customWidth="1"/>
    <col min="19" max="16384" width="12.85546875" style="70"/>
  </cols>
  <sheetData>
    <row r="1" spans="1:18" s="1" customFormat="1"/>
    <row r="2" spans="1:18" s="1" customFormat="1" ht="18">
      <c r="A2" s="27" t="s">
        <v>222</v>
      </c>
    </row>
    <row r="3" spans="1:18" s="1" customFormat="1">
      <c r="A3" s="1" t="s">
        <v>93</v>
      </c>
    </row>
    <row r="4" spans="1:18" s="65" customFormat="1">
      <c r="C4" s="66" t="s">
        <v>223</v>
      </c>
      <c r="D4" s="67">
        <v>44835</v>
      </c>
      <c r="E4" s="67">
        <v>44866</v>
      </c>
      <c r="F4" s="67">
        <v>44896</v>
      </c>
      <c r="G4" s="67">
        <v>44927</v>
      </c>
      <c r="H4" s="67">
        <v>44958</v>
      </c>
      <c r="I4" s="67">
        <v>44986</v>
      </c>
      <c r="J4" s="67">
        <v>45017</v>
      </c>
      <c r="K4" s="67">
        <v>45047</v>
      </c>
      <c r="L4" s="67">
        <v>45078</v>
      </c>
      <c r="M4" s="67">
        <v>45108</v>
      </c>
      <c r="N4" s="67">
        <v>45139</v>
      </c>
      <c r="O4" s="67">
        <v>45170</v>
      </c>
      <c r="P4" s="67">
        <v>45200</v>
      </c>
      <c r="Q4" s="67">
        <v>45231</v>
      </c>
      <c r="R4" s="67">
        <v>45261</v>
      </c>
    </row>
    <row r="5" spans="1:18" s="65" customFormat="1">
      <c r="C5" s="66"/>
      <c r="D5" s="68"/>
      <c r="E5" s="68"/>
      <c r="F5" s="68"/>
      <c r="G5" s="68"/>
      <c r="H5" s="68"/>
      <c r="I5" s="68"/>
      <c r="J5" s="68"/>
      <c r="K5" s="68"/>
      <c r="L5" s="68"/>
      <c r="M5" s="68"/>
      <c r="N5" s="68"/>
      <c r="O5" s="68"/>
      <c r="P5" s="68"/>
      <c r="Q5" s="68"/>
      <c r="R5" s="68"/>
    </row>
    <row r="6" spans="1:18" s="65" customFormat="1" ht="12" customHeight="1">
      <c r="A6" s="65" t="s">
        <v>178</v>
      </c>
      <c r="C6" s="66"/>
      <c r="D6" s="68"/>
      <c r="E6" s="68"/>
      <c r="F6" s="68"/>
      <c r="G6" s="68"/>
      <c r="H6" s="68"/>
      <c r="I6" s="68"/>
      <c r="J6" s="68"/>
      <c r="K6" s="68"/>
      <c r="L6" s="68"/>
      <c r="M6" s="68"/>
      <c r="N6" s="68"/>
      <c r="O6" s="68"/>
      <c r="P6" s="68"/>
      <c r="Q6" s="68"/>
      <c r="R6" s="68"/>
    </row>
    <row r="7" spans="1:18" s="65" customFormat="1" ht="12" customHeight="1">
      <c r="B7" s="65" t="s">
        <v>224</v>
      </c>
      <c r="C7" s="66"/>
      <c r="D7" s="11">
        <v>105029</v>
      </c>
      <c r="E7" s="11">
        <v>108343</v>
      </c>
      <c r="F7" s="11">
        <v>113690</v>
      </c>
      <c r="G7" s="11">
        <v>110816</v>
      </c>
      <c r="H7" s="11">
        <v>115390</v>
      </c>
      <c r="I7" s="11">
        <v>114970</v>
      </c>
      <c r="J7" s="11">
        <v>115873</v>
      </c>
      <c r="K7" s="11">
        <v>117284</v>
      </c>
      <c r="L7" s="11">
        <v>114837</v>
      </c>
      <c r="M7" s="11">
        <v>116814</v>
      </c>
      <c r="N7" s="11">
        <v>118445</v>
      </c>
      <c r="O7" s="11">
        <v>117750</v>
      </c>
      <c r="P7" s="11">
        <v>114204</v>
      </c>
      <c r="Q7" s="11">
        <v>113469</v>
      </c>
      <c r="R7" s="11">
        <v>118532</v>
      </c>
    </row>
    <row r="8" spans="1:18" s="65" customFormat="1" ht="12" customHeight="1">
      <c r="B8" s="65" t="s">
        <v>225</v>
      </c>
      <c r="C8" s="66"/>
      <c r="D8" s="11">
        <v>897</v>
      </c>
      <c r="E8" s="11">
        <v>1028</v>
      </c>
      <c r="F8" s="11">
        <v>1106</v>
      </c>
      <c r="G8" s="11">
        <v>1066</v>
      </c>
      <c r="H8" s="11">
        <v>1442</v>
      </c>
      <c r="I8" s="11">
        <v>1155</v>
      </c>
      <c r="J8" s="11">
        <v>773</v>
      </c>
      <c r="K8" s="11">
        <v>995</v>
      </c>
      <c r="L8" s="11">
        <v>1027</v>
      </c>
      <c r="M8" s="11">
        <v>1194</v>
      </c>
      <c r="N8" s="11">
        <v>1023</v>
      </c>
      <c r="O8" s="11">
        <v>886</v>
      </c>
      <c r="P8" s="11">
        <v>964</v>
      </c>
      <c r="Q8" s="11">
        <v>1090</v>
      </c>
      <c r="R8" s="11">
        <v>1035</v>
      </c>
    </row>
    <row r="9" spans="1:18" s="65" customFormat="1" ht="12" customHeight="1">
      <c r="B9" s="65" t="s">
        <v>226</v>
      </c>
      <c r="C9" s="66"/>
      <c r="D9" s="69">
        <v>747</v>
      </c>
      <c r="E9" s="69">
        <v>905</v>
      </c>
      <c r="F9" s="69">
        <v>950</v>
      </c>
      <c r="G9" s="69">
        <v>1036</v>
      </c>
      <c r="H9" s="69">
        <v>954</v>
      </c>
      <c r="I9" s="69">
        <v>1169</v>
      </c>
      <c r="J9" s="69">
        <v>1025</v>
      </c>
      <c r="K9" s="69">
        <v>1029</v>
      </c>
      <c r="L9" s="69">
        <v>1165</v>
      </c>
      <c r="M9" s="69">
        <v>998</v>
      </c>
      <c r="N9" s="69">
        <v>1068</v>
      </c>
      <c r="O9" s="69">
        <v>1054</v>
      </c>
      <c r="P9" s="69">
        <v>991</v>
      </c>
      <c r="Q9" s="69">
        <v>1173</v>
      </c>
      <c r="R9" s="69">
        <v>1153</v>
      </c>
    </row>
    <row r="10" spans="1:18" s="65" customFormat="1" ht="12" customHeight="1">
      <c r="B10" s="65" t="s">
        <v>227</v>
      </c>
      <c r="C10" s="66"/>
      <c r="D10" s="11">
        <v>150</v>
      </c>
      <c r="E10" s="11">
        <v>123</v>
      </c>
      <c r="F10" s="11">
        <v>156</v>
      </c>
      <c r="G10" s="11">
        <v>30</v>
      </c>
      <c r="H10" s="11">
        <v>488</v>
      </c>
      <c r="I10" s="11">
        <v>-14</v>
      </c>
      <c r="J10" s="11">
        <v>-252</v>
      </c>
      <c r="K10" s="11">
        <v>-34</v>
      </c>
      <c r="L10" s="11">
        <v>-138</v>
      </c>
      <c r="M10" s="11">
        <v>196</v>
      </c>
      <c r="N10" s="11">
        <v>-45</v>
      </c>
      <c r="O10" s="11">
        <v>-168</v>
      </c>
      <c r="P10" s="11">
        <v>-27</v>
      </c>
      <c r="Q10" s="11">
        <v>-83</v>
      </c>
      <c r="R10" s="11">
        <v>-118</v>
      </c>
    </row>
    <row r="11" spans="1:18" ht="12" customHeight="1">
      <c r="B11" s="65" t="s">
        <v>181</v>
      </c>
      <c r="D11" s="69">
        <v>3164</v>
      </c>
      <c r="E11" s="69">
        <v>5224</v>
      </c>
      <c r="F11" s="69">
        <v>-3030</v>
      </c>
      <c r="G11" s="69">
        <v>4544</v>
      </c>
      <c r="H11" s="69">
        <v>-908</v>
      </c>
      <c r="I11" s="69">
        <v>917</v>
      </c>
      <c r="J11" s="69">
        <v>1663</v>
      </c>
      <c r="K11" s="69">
        <v>-2413</v>
      </c>
      <c r="L11" s="69">
        <v>2115</v>
      </c>
      <c r="M11" s="69">
        <v>1435</v>
      </c>
      <c r="N11" s="69">
        <v>-650</v>
      </c>
      <c r="O11" s="69">
        <v>-3378</v>
      </c>
      <c r="P11" s="69">
        <v>-708</v>
      </c>
      <c r="Q11" s="69">
        <v>5146</v>
      </c>
      <c r="R11" s="69">
        <v>2809</v>
      </c>
    </row>
    <row r="12" spans="1:18" ht="12" customHeight="1">
      <c r="B12" s="65" t="s">
        <v>182</v>
      </c>
      <c r="D12" s="11">
        <v>108343</v>
      </c>
      <c r="E12" s="11">
        <v>113690</v>
      </c>
      <c r="F12" s="11">
        <v>110816</v>
      </c>
      <c r="G12" s="11">
        <v>115390</v>
      </c>
      <c r="H12" s="11">
        <v>114970</v>
      </c>
      <c r="I12" s="11">
        <v>115873</v>
      </c>
      <c r="J12" s="11">
        <v>117284</v>
      </c>
      <c r="K12" s="11">
        <v>114837</v>
      </c>
      <c r="L12" s="11">
        <v>116814</v>
      </c>
      <c r="M12" s="11">
        <v>118445</v>
      </c>
      <c r="N12" s="11">
        <v>117750</v>
      </c>
      <c r="O12" s="11">
        <v>114204</v>
      </c>
      <c r="P12" s="11">
        <v>113469</v>
      </c>
      <c r="Q12" s="11">
        <v>118532</v>
      </c>
      <c r="R12" s="11">
        <v>121223</v>
      </c>
    </row>
    <row r="13" spans="1:18" ht="12" customHeight="1">
      <c r="D13" s="71"/>
      <c r="E13" s="71"/>
      <c r="F13" s="71"/>
      <c r="G13" s="71"/>
      <c r="H13" s="71"/>
      <c r="I13" s="71"/>
      <c r="J13" s="71"/>
      <c r="K13" s="71"/>
      <c r="L13" s="71"/>
      <c r="M13" s="71"/>
      <c r="N13" s="71"/>
      <c r="O13" s="71"/>
      <c r="P13" s="71"/>
      <c r="Q13" s="71"/>
      <c r="R13" s="71"/>
    </row>
    <row r="14" spans="1:18" ht="12" customHeight="1">
      <c r="A14" s="1" t="s">
        <v>228</v>
      </c>
    </row>
    <row r="15" spans="1:18" ht="12" customHeight="1">
      <c r="B15" s="70" t="s">
        <v>17</v>
      </c>
      <c r="D15" s="11">
        <v>95460</v>
      </c>
      <c r="E15" s="11">
        <v>98157</v>
      </c>
      <c r="F15" s="11">
        <v>102886</v>
      </c>
      <c r="G15" s="11">
        <v>99275</v>
      </c>
      <c r="H15" s="11">
        <v>104187</v>
      </c>
      <c r="I15" s="11">
        <v>103379</v>
      </c>
      <c r="J15" s="11">
        <v>104069</v>
      </c>
      <c r="K15" s="11">
        <v>105424</v>
      </c>
      <c r="L15" s="11">
        <v>103019</v>
      </c>
      <c r="M15" s="11">
        <v>104761</v>
      </c>
      <c r="N15" s="11">
        <v>106185</v>
      </c>
      <c r="O15" s="11">
        <v>105443</v>
      </c>
      <c r="P15" s="11">
        <v>101945</v>
      </c>
      <c r="Q15" s="11">
        <v>100783</v>
      </c>
      <c r="R15" s="11">
        <v>105334</v>
      </c>
    </row>
    <row r="16" spans="1:18" ht="12" customHeight="1">
      <c r="B16" s="70" t="s">
        <v>185</v>
      </c>
      <c r="D16" s="11">
        <v>603</v>
      </c>
      <c r="E16" s="11">
        <v>761</v>
      </c>
      <c r="F16" s="11">
        <v>761</v>
      </c>
      <c r="G16" s="11">
        <v>944</v>
      </c>
      <c r="H16" s="11">
        <v>1119</v>
      </c>
      <c r="I16" s="11">
        <v>958</v>
      </c>
      <c r="J16" s="11">
        <v>719</v>
      </c>
      <c r="K16" s="11">
        <v>906</v>
      </c>
      <c r="L16" s="11">
        <v>956</v>
      </c>
      <c r="M16" s="11">
        <v>1062</v>
      </c>
      <c r="N16" s="11">
        <v>905</v>
      </c>
      <c r="O16" s="11">
        <v>720</v>
      </c>
      <c r="P16" s="11">
        <v>773</v>
      </c>
      <c r="Q16" s="11">
        <v>911</v>
      </c>
      <c r="R16" s="11">
        <v>944</v>
      </c>
    </row>
    <row r="17" spans="1:18" ht="12" customHeight="1">
      <c r="B17" s="70" t="s">
        <v>186</v>
      </c>
      <c r="D17" s="69">
        <v>854</v>
      </c>
      <c r="E17" s="69">
        <v>979</v>
      </c>
      <c r="F17" s="69">
        <v>1010</v>
      </c>
      <c r="G17" s="69">
        <v>1114</v>
      </c>
      <c r="H17" s="69">
        <v>1012</v>
      </c>
      <c r="I17" s="69">
        <v>1168</v>
      </c>
      <c r="J17" s="69">
        <v>951</v>
      </c>
      <c r="K17" s="69">
        <v>1014</v>
      </c>
      <c r="L17" s="69">
        <v>1125</v>
      </c>
      <c r="M17" s="69">
        <v>996</v>
      </c>
      <c r="N17" s="69">
        <v>1084</v>
      </c>
      <c r="O17" s="69">
        <v>1027</v>
      </c>
      <c r="P17" s="69">
        <v>1149</v>
      </c>
      <c r="Q17" s="69">
        <v>1323</v>
      </c>
      <c r="R17" s="69">
        <v>1208</v>
      </c>
    </row>
    <row r="18" spans="1:18" ht="12" customHeight="1">
      <c r="B18" s="70" t="s">
        <v>187</v>
      </c>
      <c r="D18" s="11">
        <v>-251</v>
      </c>
      <c r="E18" s="11">
        <v>-218</v>
      </c>
      <c r="F18" s="11">
        <v>-249</v>
      </c>
      <c r="G18" s="11">
        <v>-170</v>
      </c>
      <c r="H18" s="11">
        <v>107</v>
      </c>
      <c r="I18" s="11">
        <v>-210</v>
      </c>
      <c r="J18" s="11">
        <v>-232</v>
      </c>
      <c r="K18" s="11">
        <v>-108</v>
      </c>
      <c r="L18" s="11">
        <v>-169</v>
      </c>
      <c r="M18" s="11">
        <v>66</v>
      </c>
      <c r="N18" s="11">
        <v>-179</v>
      </c>
      <c r="O18" s="11">
        <v>-307</v>
      </c>
      <c r="P18" s="11">
        <v>-376</v>
      </c>
      <c r="Q18" s="11">
        <v>-412</v>
      </c>
      <c r="R18" s="11">
        <v>-264</v>
      </c>
    </row>
    <row r="19" spans="1:18" ht="12" customHeight="1">
      <c r="B19" s="70" t="s">
        <v>181</v>
      </c>
      <c r="D19" s="69">
        <v>2948</v>
      </c>
      <c r="E19" s="69">
        <v>4947</v>
      </c>
      <c r="F19" s="69">
        <v>-3362</v>
      </c>
      <c r="G19" s="69">
        <v>5082</v>
      </c>
      <c r="H19" s="69">
        <v>-915</v>
      </c>
      <c r="I19" s="69">
        <v>900</v>
      </c>
      <c r="J19" s="69">
        <v>1587</v>
      </c>
      <c r="K19" s="69">
        <v>-2297</v>
      </c>
      <c r="L19" s="69">
        <v>1911</v>
      </c>
      <c r="M19" s="69">
        <v>1358</v>
      </c>
      <c r="N19" s="69">
        <v>-563</v>
      </c>
      <c r="O19" s="69">
        <v>-3191</v>
      </c>
      <c r="P19" s="69">
        <v>-786</v>
      </c>
      <c r="Q19" s="69">
        <v>4963</v>
      </c>
      <c r="R19" s="69">
        <v>2565</v>
      </c>
    </row>
    <row r="20" spans="1:18" ht="12" customHeight="1">
      <c r="B20" s="70" t="s">
        <v>10</v>
      </c>
      <c r="D20" s="11">
        <v>98157</v>
      </c>
      <c r="E20" s="11">
        <v>102886</v>
      </c>
      <c r="F20" s="11">
        <v>99275</v>
      </c>
      <c r="G20" s="11">
        <v>104187</v>
      </c>
      <c r="H20" s="11">
        <v>103379</v>
      </c>
      <c r="I20" s="11">
        <v>104069</v>
      </c>
      <c r="J20" s="11">
        <v>105424</v>
      </c>
      <c r="K20" s="11">
        <v>103019</v>
      </c>
      <c r="L20" s="11">
        <v>104761</v>
      </c>
      <c r="M20" s="11">
        <v>106185</v>
      </c>
      <c r="N20" s="11">
        <v>105443</v>
      </c>
      <c r="O20" s="11">
        <v>101945</v>
      </c>
      <c r="P20" s="11">
        <v>100783</v>
      </c>
      <c r="Q20" s="11">
        <v>105334</v>
      </c>
      <c r="R20" s="11">
        <v>107635</v>
      </c>
    </row>
    <row r="21" spans="1:18" ht="12" customHeight="1">
      <c r="D21" s="73"/>
      <c r="E21" s="73"/>
      <c r="F21" s="73"/>
      <c r="G21" s="73"/>
      <c r="H21" s="73"/>
      <c r="I21" s="73"/>
      <c r="J21" s="73"/>
      <c r="K21" s="73"/>
      <c r="L21" s="73"/>
      <c r="M21" s="73"/>
      <c r="N21" s="73"/>
      <c r="O21" s="73"/>
      <c r="P21" s="73"/>
      <c r="Q21" s="73"/>
      <c r="R21" s="73"/>
    </row>
    <row r="22" spans="1:18" ht="12" customHeight="1">
      <c r="A22" s="70" t="s">
        <v>229</v>
      </c>
      <c r="D22" s="73"/>
      <c r="E22" s="73"/>
      <c r="F22" s="73"/>
      <c r="G22" s="73"/>
      <c r="H22" s="73"/>
      <c r="I22" s="73"/>
      <c r="J22" s="73"/>
      <c r="K22" s="73"/>
      <c r="L22" s="73"/>
      <c r="M22" s="73"/>
      <c r="N22" s="73"/>
      <c r="O22" s="73"/>
      <c r="P22" s="73"/>
      <c r="Q22" s="73"/>
      <c r="R22" s="73"/>
    </row>
    <row r="23" spans="1:18" ht="12" customHeight="1">
      <c r="B23" s="70" t="s">
        <v>17</v>
      </c>
      <c r="D23" s="11">
        <v>95010</v>
      </c>
      <c r="E23" s="11">
        <v>97734</v>
      </c>
      <c r="F23" s="11">
        <v>102481</v>
      </c>
      <c r="G23" s="11">
        <v>99883</v>
      </c>
      <c r="H23" s="11">
        <v>103807</v>
      </c>
      <c r="I23" s="11">
        <v>103016</v>
      </c>
      <c r="J23" s="11">
        <v>103715</v>
      </c>
      <c r="K23" s="11">
        <v>105038</v>
      </c>
      <c r="L23" s="11">
        <v>102584</v>
      </c>
      <c r="M23" s="11">
        <v>104288</v>
      </c>
      <c r="N23" s="11">
        <v>105585</v>
      </c>
      <c r="O23" s="11">
        <v>104770</v>
      </c>
      <c r="P23" s="11">
        <v>101229</v>
      </c>
      <c r="Q23" s="11">
        <v>100017</v>
      </c>
      <c r="R23" s="11">
        <v>104533</v>
      </c>
    </row>
    <row r="24" spans="1:18" ht="12" customHeight="1">
      <c r="B24" s="70" t="s">
        <v>185</v>
      </c>
      <c r="D24" s="11">
        <v>596</v>
      </c>
      <c r="E24" s="11">
        <v>753</v>
      </c>
      <c r="F24" s="11">
        <v>749</v>
      </c>
      <c r="G24" s="11">
        <v>931</v>
      </c>
      <c r="H24" s="11">
        <v>1109</v>
      </c>
      <c r="I24" s="11">
        <v>943</v>
      </c>
      <c r="J24" s="11">
        <v>675</v>
      </c>
      <c r="K24" s="11">
        <v>835</v>
      </c>
      <c r="L24" s="11">
        <v>889</v>
      </c>
      <c r="M24" s="11">
        <v>905</v>
      </c>
      <c r="N24" s="11">
        <v>806</v>
      </c>
      <c r="O24" s="11">
        <v>652</v>
      </c>
      <c r="P24" s="11">
        <v>690</v>
      </c>
      <c r="Q24" s="11">
        <v>821</v>
      </c>
      <c r="R24" s="11">
        <v>885</v>
      </c>
    </row>
    <row r="25" spans="1:18" ht="12" customHeight="1">
      <c r="B25" s="70" t="s">
        <v>186</v>
      </c>
      <c r="D25" s="69">
        <v>814</v>
      </c>
      <c r="E25" s="69">
        <v>947</v>
      </c>
      <c r="F25" s="69">
        <v>983</v>
      </c>
      <c r="G25" s="69">
        <v>1082</v>
      </c>
      <c r="H25" s="69">
        <v>985</v>
      </c>
      <c r="I25" s="69">
        <v>1140</v>
      </c>
      <c r="J25" s="69">
        <v>934</v>
      </c>
      <c r="K25" s="69">
        <v>991</v>
      </c>
      <c r="L25" s="69">
        <v>1096</v>
      </c>
      <c r="M25" s="69">
        <v>967</v>
      </c>
      <c r="N25" s="69">
        <v>1051</v>
      </c>
      <c r="O25" s="69">
        <v>997</v>
      </c>
      <c r="P25" s="69">
        <v>1105</v>
      </c>
      <c r="Q25" s="69">
        <v>1273</v>
      </c>
      <c r="R25" s="69">
        <v>1161</v>
      </c>
    </row>
    <row r="26" spans="1:18" ht="12" customHeight="1">
      <c r="B26" s="70" t="s">
        <v>187</v>
      </c>
      <c r="D26" s="11">
        <v>-218</v>
      </c>
      <c r="E26" s="11">
        <v>-194</v>
      </c>
      <c r="F26" s="11">
        <v>-234</v>
      </c>
      <c r="G26" s="11">
        <v>-151</v>
      </c>
      <c r="H26" s="11">
        <v>124</v>
      </c>
      <c r="I26" s="11">
        <v>-197</v>
      </c>
      <c r="J26" s="11">
        <v>-259</v>
      </c>
      <c r="K26" s="11">
        <v>-156</v>
      </c>
      <c r="L26" s="11">
        <v>-207</v>
      </c>
      <c r="M26" s="11">
        <v>-62</v>
      </c>
      <c r="N26" s="11">
        <v>-245</v>
      </c>
      <c r="O26" s="11">
        <v>-345</v>
      </c>
      <c r="P26" s="11">
        <v>-415</v>
      </c>
      <c r="Q26" s="11">
        <v>-452</v>
      </c>
      <c r="R26" s="11">
        <v>-276</v>
      </c>
    </row>
    <row r="27" spans="1:18" ht="12" customHeight="1">
      <c r="B27" s="74" t="s">
        <v>230</v>
      </c>
      <c r="D27" s="11">
        <v>-7</v>
      </c>
      <c r="E27" s="11">
        <v>-5</v>
      </c>
      <c r="F27" s="11">
        <v>0</v>
      </c>
      <c r="G27" s="11">
        <v>-7</v>
      </c>
      <c r="H27" s="11">
        <v>1</v>
      </c>
      <c r="I27" s="11">
        <v>-1</v>
      </c>
      <c r="J27" s="11">
        <v>-4</v>
      </c>
      <c r="K27" s="11">
        <v>-1</v>
      </c>
      <c r="L27" s="11">
        <v>-1</v>
      </c>
      <c r="M27" s="11">
        <v>4</v>
      </c>
      <c r="N27" s="11">
        <v>-4</v>
      </c>
      <c r="O27" s="11">
        <v>-4</v>
      </c>
      <c r="P27" s="11">
        <v>-10</v>
      </c>
      <c r="Q27" s="11">
        <v>10</v>
      </c>
      <c r="R27" s="11">
        <v>13</v>
      </c>
    </row>
    <row r="28" spans="1:18" ht="12" customHeight="1">
      <c r="B28" s="70" t="s">
        <v>181</v>
      </c>
      <c r="D28" s="69">
        <v>2949</v>
      </c>
      <c r="E28" s="69">
        <v>4946</v>
      </c>
      <c r="F28" s="69">
        <v>-2364</v>
      </c>
      <c r="G28" s="69">
        <v>4082</v>
      </c>
      <c r="H28" s="69">
        <v>-916</v>
      </c>
      <c r="I28" s="69">
        <v>897</v>
      </c>
      <c r="J28" s="69">
        <v>1586</v>
      </c>
      <c r="K28" s="69">
        <v>-2297</v>
      </c>
      <c r="L28" s="69">
        <v>1912</v>
      </c>
      <c r="M28" s="69">
        <v>1355</v>
      </c>
      <c r="N28" s="69">
        <v>-566</v>
      </c>
      <c r="O28" s="69">
        <v>-3192</v>
      </c>
      <c r="P28" s="69">
        <v>-787</v>
      </c>
      <c r="Q28" s="69">
        <v>4958</v>
      </c>
      <c r="R28" s="69">
        <v>2564</v>
      </c>
    </row>
    <row r="29" spans="1:18" ht="12" customHeight="1">
      <c r="B29" s="70" t="s">
        <v>10</v>
      </c>
      <c r="D29" s="11">
        <v>97734</v>
      </c>
      <c r="E29" s="11">
        <v>102481</v>
      </c>
      <c r="F29" s="11">
        <v>99883</v>
      </c>
      <c r="G29" s="11">
        <v>103807</v>
      </c>
      <c r="H29" s="11">
        <v>103016</v>
      </c>
      <c r="I29" s="11">
        <v>103715</v>
      </c>
      <c r="J29" s="11">
        <v>105038</v>
      </c>
      <c r="K29" s="11">
        <v>102584</v>
      </c>
      <c r="L29" s="11">
        <v>104288</v>
      </c>
      <c r="M29" s="11">
        <v>105585</v>
      </c>
      <c r="N29" s="11">
        <v>104770</v>
      </c>
      <c r="O29" s="11">
        <v>101229</v>
      </c>
      <c r="P29" s="11">
        <v>100017</v>
      </c>
      <c r="Q29" s="11">
        <v>104533</v>
      </c>
      <c r="R29" s="11">
        <v>106834</v>
      </c>
    </row>
    <row r="31" spans="1:18" s="75" customFormat="1">
      <c r="A31" s="1" t="s">
        <v>357</v>
      </c>
      <c r="D31" s="76"/>
      <c r="E31" s="76"/>
      <c r="F31" s="76"/>
      <c r="G31" s="76"/>
      <c r="H31" s="76"/>
      <c r="I31" s="76"/>
      <c r="J31" s="76"/>
      <c r="K31" s="76"/>
      <c r="L31" s="76"/>
      <c r="M31" s="76"/>
      <c r="N31" s="76"/>
      <c r="O31" s="76"/>
      <c r="P31" s="76"/>
      <c r="Q31" s="76"/>
      <c r="R31" s="76"/>
    </row>
    <row r="32" spans="1:18" s="75" customFormat="1">
      <c r="B32" s="1" t="s">
        <v>355</v>
      </c>
      <c r="D32" s="11">
        <v>-251</v>
      </c>
      <c r="E32" s="11">
        <v>-218</v>
      </c>
      <c r="F32" s="11">
        <v>-249</v>
      </c>
      <c r="G32" s="11">
        <v>-172</v>
      </c>
      <c r="H32" s="11">
        <v>93</v>
      </c>
      <c r="I32" s="11">
        <v>-217</v>
      </c>
      <c r="J32" s="11">
        <v>-236</v>
      </c>
      <c r="K32" s="11">
        <v>-105</v>
      </c>
      <c r="L32" s="11">
        <v>-173</v>
      </c>
      <c r="M32" s="11">
        <v>60</v>
      </c>
      <c r="N32" s="11">
        <v>-187</v>
      </c>
      <c r="O32" s="11">
        <v>-310</v>
      </c>
      <c r="P32" s="11">
        <v>-379</v>
      </c>
      <c r="Q32" s="11">
        <v>-418</v>
      </c>
      <c r="R32" s="11">
        <v>-278</v>
      </c>
    </row>
    <row r="33" spans="2:18" s="75" customFormat="1">
      <c r="B33" s="1" t="s">
        <v>358</v>
      </c>
      <c r="D33" s="69">
        <v>-6</v>
      </c>
      <c r="E33" s="69">
        <v>-7</v>
      </c>
      <c r="F33" s="69">
        <v>-5</v>
      </c>
      <c r="G33" s="69">
        <v>2</v>
      </c>
      <c r="H33" s="69">
        <v>14</v>
      </c>
      <c r="I33" s="69">
        <v>7</v>
      </c>
      <c r="J33" s="69">
        <v>4</v>
      </c>
      <c r="K33" s="69">
        <v>-3</v>
      </c>
      <c r="L33" s="69">
        <v>4</v>
      </c>
      <c r="M33" s="69">
        <v>6</v>
      </c>
      <c r="N33" s="69">
        <v>8</v>
      </c>
      <c r="O33" s="69">
        <v>3</v>
      </c>
      <c r="P33" s="69">
        <v>3</v>
      </c>
      <c r="Q33" s="69">
        <v>6</v>
      </c>
      <c r="R33" s="69">
        <v>14</v>
      </c>
    </row>
    <row r="34" spans="2:18" s="75" customFormat="1">
      <c r="B34" s="1"/>
      <c r="D34" s="11">
        <v>-257</v>
      </c>
      <c r="E34" s="11">
        <v>-225</v>
      </c>
      <c r="F34" s="11">
        <v>-254</v>
      </c>
      <c r="G34" s="11">
        <v>-170</v>
      </c>
      <c r="H34" s="11">
        <v>107</v>
      </c>
      <c r="I34" s="11">
        <v>-210</v>
      </c>
      <c r="J34" s="11">
        <v>-232</v>
      </c>
      <c r="K34" s="11">
        <v>-108</v>
      </c>
      <c r="L34" s="11">
        <v>-169</v>
      </c>
      <c r="M34" s="11">
        <v>66</v>
      </c>
      <c r="N34" s="11">
        <v>-179</v>
      </c>
      <c r="O34" s="11">
        <v>-307</v>
      </c>
      <c r="P34" s="11">
        <v>-376</v>
      </c>
      <c r="Q34" s="11">
        <v>-412</v>
      </c>
      <c r="R34" s="11">
        <v>-264</v>
      </c>
    </row>
    <row r="35" spans="2:18" s="75" customFormat="1">
      <c r="D35" s="76"/>
      <c r="E35" s="76"/>
      <c r="F35" s="76"/>
      <c r="G35" s="76"/>
      <c r="H35" s="76"/>
      <c r="I35" s="76"/>
      <c r="J35" s="76"/>
      <c r="K35" s="76"/>
      <c r="L35" s="76"/>
      <c r="M35" s="76"/>
      <c r="N35" s="76"/>
      <c r="O35" s="76"/>
      <c r="P35" s="76"/>
      <c r="Q35" s="76"/>
      <c r="R35" s="76"/>
    </row>
    <row r="36" spans="2:18" s="75" customFormat="1">
      <c r="D36" s="76"/>
      <c r="E36" s="76"/>
      <c r="F36" s="76"/>
      <c r="G36" s="76"/>
      <c r="H36" s="76"/>
      <c r="I36" s="76"/>
      <c r="J36" s="76"/>
      <c r="K36" s="76"/>
      <c r="L36" s="76"/>
      <c r="M36" s="76"/>
      <c r="N36" s="76"/>
      <c r="O36" s="76"/>
      <c r="P36" s="76"/>
      <c r="Q36" s="76"/>
      <c r="R36" s="76"/>
    </row>
    <row r="37" spans="2:18" s="75" customFormat="1">
      <c r="D37" s="76"/>
      <c r="E37" s="76"/>
      <c r="F37" s="76"/>
      <c r="G37" s="76"/>
      <c r="H37" s="76"/>
      <c r="I37" s="76"/>
      <c r="J37" s="76"/>
      <c r="K37" s="76"/>
      <c r="L37" s="76"/>
      <c r="M37" s="76"/>
      <c r="N37" s="76"/>
      <c r="O37" s="76"/>
      <c r="P37" s="76"/>
      <c r="Q37" s="76"/>
      <c r="R37" s="76"/>
    </row>
    <row r="38" spans="2:18" s="75" customFormat="1">
      <c r="D38" s="76"/>
      <c r="E38" s="76"/>
      <c r="F38" s="76"/>
      <c r="G38" s="76"/>
      <c r="H38" s="76"/>
      <c r="I38" s="76"/>
      <c r="J38" s="76"/>
      <c r="K38" s="76"/>
      <c r="L38" s="76"/>
      <c r="M38" s="76"/>
      <c r="N38" s="76"/>
      <c r="O38" s="76"/>
      <c r="P38" s="76"/>
      <c r="Q38" s="76"/>
      <c r="R38" s="76"/>
    </row>
    <row r="39" spans="2:18">
      <c r="D39" s="77"/>
      <c r="E39" s="77"/>
      <c r="F39" s="77"/>
      <c r="G39" s="77"/>
      <c r="H39" s="77"/>
      <c r="I39" s="77"/>
      <c r="J39" s="77"/>
      <c r="K39" s="77"/>
      <c r="L39" s="77"/>
      <c r="M39" s="77"/>
      <c r="N39" s="77"/>
      <c r="O39" s="77"/>
      <c r="P39" s="77"/>
      <c r="Q39" s="77"/>
      <c r="R39" s="77"/>
    </row>
    <row r="40" spans="2:18">
      <c r="D40" s="76"/>
      <c r="E40" s="76"/>
      <c r="F40" s="76"/>
      <c r="G40" s="76"/>
      <c r="H40" s="76"/>
      <c r="I40" s="76"/>
      <c r="J40" s="76"/>
      <c r="K40" s="76"/>
      <c r="L40" s="76"/>
      <c r="M40" s="76"/>
      <c r="N40" s="76"/>
      <c r="O40" s="76"/>
      <c r="P40" s="76"/>
      <c r="Q40" s="76"/>
      <c r="R40" s="76"/>
    </row>
    <row r="41" spans="2:18">
      <c r="D41" s="76"/>
      <c r="E41" s="76"/>
      <c r="F41" s="76"/>
      <c r="G41" s="76"/>
      <c r="H41" s="76"/>
      <c r="I41" s="76"/>
      <c r="J41" s="76"/>
      <c r="K41" s="76"/>
      <c r="L41" s="76"/>
      <c r="M41" s="76"/>
      <c r="N41" s="76"/>
      <c r="O41" s="76"/>
      <c r="P41" s="76"/>
      <c r="Q41" s="76"/>
      <c r="R41" s="76"/>
    </row>
    <row r="42" spans="2:18">
      <c r="D42" s="76"/>
      <c r="E42" s="76"/>
      <c r="F42" s="76"/>
      <c r="G42" s="76"/>
      <c r="H42" s="76"/>
      <c r="I42" s="76"/>
      <c r="J42" s="76"/>
      <c r="K42" s="76"/>
      <c r="L42" s="76"/>
      <c r="M42" s="76"/>
      <c r="N42" s="76"/>
      <c r="O42" s="76"/>
      <c r="P42" s="76"/>
      <c r="Q42" s="76"/>
      <c r="R42" s="76"/>
    </row>
    <row r="43" spans="2:18">
      <c r="D43" s="76"/>
      <c r="E43" s="76"/>
      <c r="F43" s="76"/>
      <c r="G43" s="76"/>
      <c r="H43" s="76"/>
      <c r="I43" s="76"/>
      <c r="J43" s="76"/>
      <c r="K43" s="76"/>
      <c r="L43" s="76"/>
      <c r="M43" s="76"/>
      <c r="N43" s="76"/>
      <c r="O43" s="76"/>
      <c r="P43" s="76"/>
      <c r="Q43" s="76"/>
      <c r="R43" s="76"/>
    </row>
    <row r="44" spans="2:18">
      <c r="D44" s="76"/>
      <c r="E44" s="76"/>
      <c r="F44" s="76"/>
      <c r="G44" s="76"/>
      <c r="H44" s="76"/>
      <c r="I44" s="76"/>
      <c r="J44" s="76"/>
      <c r="K44" s="76"/>
      <c r="L44" s="76"/>
      <c r="M44" s="76"/>
      <c r="N44" s="76"/>
      <c r="O44" s="76"/>
      <c r="P44" s="76"/>
      <c r="Q44" s="76"/>
      <c r="R44" s="76"/>
    </row>
    <row r="45" spans="2:18">
      <c r="D45" s="76"/>
      <c r="E45" s="76"/>
      <c r="F45" s="76"/>
      <c r="G45" s="76"/>
      <c r="H45" s="76"/>
      <c r="I45" s="76"/>
      <c r="J45" s="76"/>
      <c r="K45" s="76"/>
      <c r="L45" s="76"/>
      <c r="M45" s="76"/>
      <c r="N45" s="76"/>
      <c r="O45" s="76"/>
      <c r="P45" s="76"/>
      <c r="Q45" s="76"/>
      <c r="R45" s="76"/>
    </row>
  </sheetData>
  <pageMargins left="0.5" right="0.5" top="0.5" bottom="1" header="0.5" footer="0.5"/>
  <pageSetup scale="70" fitToHeight="3" orientation="landscape" r:id="rId1"/>
  <headerFooter alignWithMargins="0">
    <oddFooter>&amp;R&amp;A</oddFooter>
  </headerFooter>
  <customProperties>
    <customPr name="EpmWorksheetKeyString_GU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C8E0-C1D5-49D5-930F-B7B659AE6D80}">
  <dimension ref="A1:S51"/>
  <sheetViews>
    <sheetView showGridLines="0" workbookViewId="0"/>
  </sheetViews>
  <sheetFormatPr defaultColWidth="12.85546875" defaultRowHeight="12.75"/>
  <cols>
    <col min="1" max="1" width="2.5703125" style="70" customWidth="1"/>
    <col min="2" max="2" width="12.85546875" style="70" customWidth="1"/>
    <col min="3" max="3" width="41" style="70" customWidth="1"/>
    <col min="4" max="18" width="9.42578125" style="72" customWidth="1"/>
    <col min="19" max="16384" width="12.85546875" style="70"/>
  </cols>
  <sheetData>
    <row r="1" spans="1:18" s="1" customFormat="1"/>
    <row r="2" spans="1:18" s="1" customFormat="1" ht="18">
      <c r="A2" s="27" t="s">
        <v>231</v>
      </c>
    </row>
    <row r="3" spans="1:18" s="1" customFormat="1">
      <c r="A3" s="1" t="s">
        <v>93</v>
      </c>
    </row>
    <row r="4" spans="1:18" s="65" customFormat="1">
      <c r="C4" s="66" t="s">
        <v>223</v>
      </c>
      <c r="D4" s="67">
        <v>44835</v>
      </c>
      <c r="E4" s="67">
        <v>44866</v>
      </c>
      <c r="F4" s="67">
        <v>44896</v>
      </c>
      <c r="G4" s="67">
        <v>44927</v>
      </c>
      <c r="H4" s="67">
        <v>44958</v>
      </c>
      <c r="I4" s="67">
        <v>44986</v>
      </c>
      <c r="J4" s="67">
        <v>45017</v>
      </c>
      <c r="K4" s="67">
        <v>45047</v>
      </c>
      <c r="L4" s="67">
        <v>45078</v>
      </c>
      <c r="M4" s="67">
        <v>45108</v>
      </c>
      <c r="N4" s="67">
        <v>45139</v>
      </c>
      <c r="O4" s="67">
        <v>45170</v>
      </c>
      <c r="P4" s="67">
        <v>45200</v>
      </c>
      <c r="Q4" s="67">
        <v>45231</v>
      </c>
      <c r="R4" s="67">
        <v>45261</v>
      </c>
    </row>
    <row r="5" spans="1:18">
      <c r="D5" s="78"/>
      <c r="E5" s="78"/>
      <c r="F5" s="78"/>
      <c r="G5" s="78"/>
      <c r="H5" s="78"/>
      <c r="I5" s="78"/>
      <c r="J5" s="78"/>
      <c r="K5" s="78"/>
      <c r="L5" s="78"/>
      <c r="M5" s="78"/>
      <c r="N5" s="78"/>
      <c r="O5" s="78"/>
      <c r="P5" s="78"/>
      <c r="Q5" s="78"/>
      <c r="R5" s="78"/>
    </row>
    <row r="6" spans="1:18">
      <c r="A6" s="70" t="s">
        <v>232</v>
      </c>
      <c r="D6" s="78"/>
      <c r="E6" s="78"/>
      <c r="F6" s="78"/>
      <c r="G6" s="78"/>
      <c r="H6" s="78"/>
      <c r="I6" s="78"/>
      <c r="J6" s="78"/>
      <c r="K6" s="78"/>
      <c r="L6" s="78"/>
      <c r="M6" s="78"/>
      <c r="N6" s="78"/>
      <c r="O6" s="78"/>
      <c r="P6" s="78"/>
      <c r="Q6" s="78"/>
      <c r="R6" s="78"/>
    </row>
    <row r="7" spans="1:18">
      <c r="B7" s="70" t="s">
        <v>17</v>
      </c>
      <c r="D7" s="11">
        <v>52541</v>
      </c>
      <c r="E7" s="11">
        <v>54027</v>
      </c>
      <c r="F7" s="11">
        <v>56422</v>
      </c>
      <c r="G7" s="11">
        <v>54434</v>
      </c>
      <c r="H7" s="11">
        <v>56079</v>
      </c>
      <c r="I7" s="11">
        <v>55820</v>
      </c>
      <c r="J7" s="11">
        <v>56490</v>
      </c>
      <c r="K7" s="11">
        <v>56897</v>
      </c>
      <c r="L7" s="11">
        <v>55260</v>
      </c>
      <c r="M7" s="11">
        <v>56371</v>
      </c>
      <c r="N7" s="11">
        <v>56714</v>
      </c>
      <c r="O7" s="11">
        <v>56065</v>
      </c>
      <c r="P7" s="11">
        <v>53950</v>
      </c>
      <c r="Q7" s="11">
        <v>52722</v>
      </c>
      <c r="R7" s="11">
        <v>55296</v>
      </c>
    </row>
    <row r="8" spans="1:18">
      <c r="B8" s="70" t="s">
        <v>185</v>
      </c>
      <c r="D8" s="11">
        <v>404</v>
      </c>
      <c r="E8" s="11">
        <v>524</v>
      </c>
      <c r="F8" s="11">
        <v>631</v>
      </c>
      <c r="G8" s="11">
        <v>664</v>
      </c>
      <c r="H8" s="11">
        <v>832</v>
      </c>
      <c r="I8" s="11">
        <v>793</v>
      </c>
      <c r="J8" s="11">
        <v>519</v>
      </c>
      <c r="K8" s="11">
        <v>593</v>
      </c>
      <c r="L8" s="11">
        <v>630</v>
      </c>
      <c r="M8" s="11">
        <v>488</v>
      </c>
      <c r="N8" s="11">
        <v>513</v>
      </c>
      <c r="O8" s="11">
        <v>502</v>
      </c>
      <c r="P8" s="11">
        <v>511</v>
      </c>
      <c r="Q8" s="11">
        <v>624</v>
      </c>
      <c r="R8" s="11">
        <v>601</v>
      </c>
    </row>
    <row r="9" spans="1:18">
      <c r="B9" s="70" t="s">
        <v>186</v>
      </c>
      <c r="D9" s="69">
        <v>710</v>
      </c>
      <c r="E9" s="69">
        <v>842</v>
      </c>
      <c r="F9" s="69">
        <v>973</v>
      </c>
      <c r="G9" s="69">
        <v>729</v>
      </c>
      <c r="H9" s="69">
        <v>707</v>
      </c>
      <c r="I9" s="69">
        <v>767</v>
      </c>
      <c r="J9" s="69">
        <v>670</v>
      </c>
      <c r="K9" s="69">
        <v>983</v>
      </c>
      <c r="L9" s="69">
        <v>790</v>
      </c>
      <c r="M9" s="69">
        <v>721</v>
      </c>
      <c r="N9" s="69">
        <v>749</v>
      </c>
      <c r="O9" s="69">
        <v>745</v>
      </c>
      <c r="P9" s="69">
        <v>876</v>
      </c>
      <c r="Q9" s="69">
        <v>923</v>
      </c>
      <c r="R9" s="69">
        <v>924</v>
      </c>
    </row>
    <row r="10" spans="1:18">
      <c r="B10" s="70" t="s">
        <v>187</v>
      </c>
      <c r="D10" s="11">
        <v>-306</v>
      </c>
      <c r="E10" s="11">
        <v>-318</v>
      </c>
      <c r="F10" s="11">
        <v>-342</v>
      </c>
      <c r="G10" s="11">
        <v>-65</v>
      </c>
      <c r="H10" s="11">
        <v>125</v>
      </c>
      <c r="I10" s="11">
        <v>26</v>
      </c>
      <c r="J10" s="11">
        <v>-151</v>
      </c>
      <c r="K10" s="11">
        <v>-390</v>
      </c>
      <c r="L10" s="11">
        <v>-160</v>
      </c>
      <c r="M10" s="11">
        <v>-233</v>
      </c>
      <c r="N10" s="11">
        <v>-236</v>
      </c>
      <c r="O10" s="11">
        <v>-243</v>
      </c>
      <c r="P10" s="11">
        <v>-365</v>
      </c>
      <c r="Q10" s="11">
        <v>-299</v>
      </c>
      <c r="R10" s="11">
        <v>-323</v>
      </c>
    </row>
    <row r="11" spans="1:18" hidden="1">
      <c r="B11" s="13"/>
      <c r="D11" s="18"/>
      <c r="E11" s="18"/>
      <c r="F11" s="18"/>
      <c r="G11" s="18"/>
      <c r="H11" s="18"/>
      <c r="I11" s="18"/>
      <c r="J11" s="18"/>
      <c r="K11" s="18"/>
      <c r="L11" s="18"/>
      <c r="M11" s="18"/>
      <c r="N11" s="18"/>
      <c r="O11" s="18"/>
      <c r="P11" s="18"/>
      <c r="Q11" s="18"/>
      <c r="R11" s="18"/>
    </row>
    <row r="12" spans="1:18">
      <c r="B12" s="70" t="s">
        <v>181</v>
      </c>
      <c r="D12" s="69">
        <v>1792</v>
      </c>
      <c r="E12" s="69">
        <v>2713</v>
      </c>
      <c r="F12" s="69">
        <v>-1646</v>
      </c>
      <c r="G12" s="69">
        <v>1710</v>
      </c>
      <c r="H12" s="69">
        <v>-384</v>
      </c>
      <c r="I12" s="69">
        <v>644</v>
      </c>
      <c r="J12" s="69">
        <v>558</v>
      </c>
      <c r="K12" s="69">
        <v>-1247</v>
      </c>
      <c r="L12" s="69">
        <v>1271</v>
      </c>
      <c r="M12" s="69">
        <v>576</v>
      </c>
      <c r="N12" s="69">
        <v>-413</v>
      </c>
      <c r="O12" s="69">
        <v>-1872</v>
      </c>
      <c r="P12" s="69">
        <v>-863</v>
      </c>
      <c r="Q12" s="69">
        <v>2873</v>
      </c>
      <c r="R12" s="69">
        <v>1435</v>
      </c>
    </row>
    <row r="13" spans="1:18">
      <c r="B13" s="70" t="s">
        <v>10</v>
      </c>
      <c r="D13" s="11">
        <v>54027</v>
      </c>
      <c r="E13" s="11">
        <v>56422</v>
      </c>
      <c r="F13" s="11">
        <v>54434</v>
      </c>
      <c r="G13" s="11">
        <v>56079</v>
      </c>
      <c r="H13" s="11">
        <v>55820</v>
      </c>
      <c r="I13" s="11">
        <v>56490</v>
      </c>
      <c r="J13" s="11">
        <v>56897</v>
      </c>
      <c r="K13" s="11">
        <v>55260</v>
      </c>
      <c r="L13" s="11">
        <v>56371</v>
      </c>
      <c r="M13" s="11">
        <v>56714</v>
      </c>
      <c r="N13" s="11">
        <v>56065</v>
      </c>
      <c r="O13" s="11">
        <v>53950</v>
      </c>
      <c r="P13" s="11">
        <v>52722</v>
      </c>
      <c r="Q13" s="11">
        <v>55296</v>
      </c>
      <c r="R13" s="11">
        <v>56408</v>
      </c>
    </row>
    <row r="14" spans="1:18">
      <c r="D14" s="73"/>
      <c r="E14" s="73"/>
      <c r="F14" s="73"/>
      <c r="G14" s="73"/>
      <c r="H14" s="73"/>
      <c r="I14" s="73"/>
      <c r="J14" s="73"/>
      <c r="K14" s="73"/>
      <c r="L14" s="73"/>
      <c r="M14" s="73"/>
      <c r="N14" s="73"/>
      <c r="O14" s="73"/>
      <c r="P14" s="73"/>
      <c r="Q14" s="73"/>
      <c r="R14" s="73"/>
    </row>
    <row r="15" spans="1:18">
      <c r="A15" s="70" t="s">
        <v>233</v>
      </c>
      <c r="D15" s="73"/>
      <c r="E15" s="73"/>
      <c r="F15" s="73"/>
      <c r="G15" s="73"/>
      <c r="H15" s="73"/>
      <c r="I15" s="73"/>
      <c r="J15" s="73"/>
      <c r="K15" s="73"/>
      <c r="L15" s="73"/>
      <c r="M15" s="73"/>
      <c r="N15" s="73"/>
      <c r="O15" s="73"/>
      <c r="P15" s="73"/>
      <c r="Q15" s="73"/>
      <c r="R15" s="73"/>
    </row>
    <row r="16" spans="1:18">
      <c r="B16" s="79" t="s">
        <v>17</v>
      </c>
      <c r="D16" s="80">
        <v>52097</v>
      </c>
      <c r="E16" s="80">
        <v>53573</v>
      </c>
      <c r="F16" s="80">
        <v>55973</v>
      </c>
      <c r="G16" s="80">
        <v>53985</v>
      </c>
      <c r="H16" s="80">
        <v>55632</v>
      </c>
      <c r="I16" s="80">
        <v>55374</v>
      </c>
      <c r="J16" s="80">
        <v>56037</v>
      </c>
      <c r="K16" s="80">
        <v>56449</v>
      </c>
      <c r="L16" s="80">
        <v>54808</v>
      </c>
      <c r="M16" s="80">
        <v>55908</v>
      </c>
      <c r="N16" s="80">
        <v>56251</v>
      </c>
      <c r="O16" s="80">
        <v>55605</v>
      </c>
      <c r="P16" s="80">
        <v>53490</v>
      </c>
      <c r="Q16" s="80">
        <v>52259</v>
      </c>
      <c r="R16" s="80">
        <v>54819</v>
      </c>
    </row>
    <row r="17" spans="1:19">
      <c r="B17" s="79" t="s">
        <v>185</v>
      </c>
      <c r="D17" s="80">
        <v>377</v>
      </c>
      <c r="E17" s="80">
        <v>496</v>
      </c>
      <c r="F17" s="80">
        <v>602</v>
      </c>
      <c r="G17" s="80">
        <v>638</v>
      </c>
      <c r="H17" s="80">
        <v>795</v>
      </c>
      <c r="I17" s="82">
        <v>762</v>
      </c>
      <c r="J17" s="82">
        <v>499</v>
      </c>
      <c r="K17" s="82">
        <v>569</v>
      </c>
      <c r="L17" s="82">
        <v>607</v>
      </c>
      <c r="M17" s="82">
        <v>462</v>
      </c>
      <c r="N17" s="82">
        <v>492</v>
      </c>
      <c r="O17" s="82">
        <v>483</v>
      </c>
      <c r="P17" s="82">
        <v>488</v>
      </c>
      <c r="Q17" s="82">
        <v>592</v>
      </c>
      <c r="R17" s="82">
        <v>566</v>
      </c>
      <c r="S17" s="74"/>
    </row>
    <row r="18" spans="1:19">
      <c r="B18" s="79" t="s">
        <v>186</v>
      </c>
      <c r="D18" s="81">
        <v>692</v>
      </c>
      <c r="E18" s="81">
        <v>825</v>
      </c>
      <c r="F18" s="81">
        <v>951</v>
      </c>
      <c r="G18" s="81">
        <v>713</v>
      </c>
      <c r="H18" s="81">
        <v>687</v>
      </c>
      <c r="I18" s="83">
        <v>750</v>
      </c>
      <c r="J18" s="83">
        <v>656</v>
      </c>
      <c r="K18" s="83">
        <v>965</v>
      </c>
      <c r="L18" s="83">
        <v>776</v>
      </c>
      <c r="M18" s="83">
        <v>708</v>
      </c>
      <c r="N18" s="83">
        <v>735</v>
      </c>
      <c r="O18" s="83">
        <v>730</v>
      </c>
      <c r="P18" s="83">
        <v>858</v>
      </c>
      <c r="Q18" s="83">
        <v>907</v>
      </c>
      <c r="R18" s="83">
        <v>901</v>
      </c>
      <c r="S18" s="74"/>
    </row>
    <row r="19" spans="1:19">
      <c r="B19" s="79" t="s">
        <v>187</v>
      </c>
      <c r="D19" s="80">
        <v>-315</v>
      </c>
      <c r="E19" s="80">
        <v>-329</v>
      </c>
      <c r="F19" s="80">
        <v>-349</v>
      </c>
      <c r="G19" s="80">
        <v>-75</v>
      </c>
      <c r="H19" s="80">
        <v>108</v>
      </c>
      <c r="I19" s="82">
        <v>12</v>
      </c>
      <c r="J19" s="82">
        <v>-157</v>
      </c>
      <c r="K19" s="82">
        <v>-396</v>
      </c>
      <c r="L19" s="82">
        <v>-169</v>
      </c>
      <c r="M19" s="82">
        <v>-246</v>
      </c>
      <c r="N19" s="82">
        <v>-243</v>
      </c>
      <c r="O19" s="82">
        <v>-247</v>
      </c>
      <c r="P19" s="82">
        <v>-370</v>
      </c>
      <c r="Q19" s="82">
        <v>-315</v>
      </c>
      <c r="R19" s="82">
        <v>-335</v>
      </c>
      <c r="S19" s="74"/>
    </row>
    <row r="20" spans="1:19">
      <c r="B20" s="79" t="s">
        <v>230</v>
      </c>
      <c r="D20" s="82">
        <v>1</v>
      </c>
      <c r="E20" s="82">
        <v>18</v>
      </c>
      <c r="F20" s="82">
        <v>10</v>
      </c>
      <c r="G20" s="82">
        <v>14</v>
      </c>
      <c r="H20" s="82">
        <v>19</v>
      </c>
      <c r="I20" s="82">
        <v>10</v>
      </c>
      <c r="J20" s="82">
        <v>12</v>
      </c>
      <c r="K20" s="82">
        <v>14</v>
      </c>
      <c r="L20" s="82">
        <v>1</v>
      </c>
      <c r="M20" s="82">
        <v>15</v>
      </c>
      <c r="N20" s="82">
        <v>13</v>
      </c>
      <c r="O20" s="82">
        <v>7</v>
      </c>
      <c r="P20" s="82">
        <v>5</v>
      </c>
      <c r="Q20" s="82">
        <v>5</v>
      </c>
      <c r="R20" s="82">
        <v>10</v>
      </c>
      <c r="S20" s="74"/>
    </row>
    <row r="21" spans="1:19" hidden="1">
      <c r="B21" s="13"/>
      <c r="D21" s="18"/>
      <c r="E21" s="18"/>
      <c r="F21" s="18"/>
      <c r="G21" s="18"/>
      <c r="H21" s="18"/>
      <c r="I21" s="18"/>
      <c r="J21" s="18"/>
      <c r="K21" s="18"/>
      <c r="L21" s="18"/>
      <c r="M21" s="18"/>
      <c r="N21" s="18"/>
      <c r="O21" s="18"/>
      <c r="P21" s="18"/>
      <c r="Q21" s="18"/>
      <c r="R21" s="18"/>
      <c r="S21" s="74"/>
    </row>
    <row r="22" spans="1:19">
      <c r="B22" s="79" t="s">
        <v>181</v>
      </c>
      <c r="D22" s="83">
        <v>1790</v>
      </c>
      <c r="E22" s="83">
        <v>2711</v>
      </c>
      <c r="F22" s="83">
        <v>-1649</v>
      </c>
      <c r="G22" s="83">
        <v>1708</v>
      </c>
      <c r="H22" s="83">
        <v>-385</v>
      </c>
      <c r="I22" s="83">
        <v>641</v>
      </c>
      <c r="J22" s="83">
        <v>557</v>
      </c>
      <c r="K22" s="83">
        <v>-1259</v>
      </c>
      <c r="L22" s="83">
        <v>1268</v>
      </c>
      <c r="M22" s="83">
        <v>574</v>
      </c>
      <c r="N22" s="83">
        <v>-416</v>
      </c>
      <c r="O22" s="83">
        <v>-1875</v>
      </c>
      <c r="P22" s="83">
        <v>-866</v>
      </c>
      <c r="Q22" s="83">
        <v>2870</v>
      </c>
      <c r="R22" s="83">
        <v>1433</v>
      </c>
      <c r="S22" s="74"/>
    </row>
    <row r="23" spans="1:19">
      <c r="B23" s="79" t="s">
        <v>10</v>
      </c>
      <c r="D23" s="80">
        <v>53573</v>
      </c>
      <c r="E23" s="80">
        <v>55973</v>
      </c>
      <c r="F23" s="80">
        <v>53985</v>
      </c>
      <c r="G23" s="80">
        <v>55632</v>
      </c>
      <c r="H23" s="80">
        <v>55374</v>
      </c>
      <c r="I23" s="82">
        <v>56037</v>
      </c>
      <c r="J23" s="82">
        <v>56449</v>
      </c>
      <c r="K23" s="82">
        <v>54808</v>
      </c>
      <c r="L23" s="82">
        <v>55908</v>
      </c>
      <c r="M23" s="82">
        <v>56251</v>
      </c>
      <c r="N23" s="82">
        <v>55605</v>
      </c>
      <c r="O23" s="82">
        <v>53490</v>
      </c>
      <c r="P23" s="82">
        <v>52259</v>
      </c>
      <c r="Q23" s="82">
        <v>54819</v>
      </c>
      <c r="R23" s="82">
        <v>55927</v>
      </c>
      <c r="S23" s="74"/>
    </row>
    <row r="24" spans="1:19" s="84" customFormat="1">
      <c r="B24" s="54"/>
      <c r="C24" s="54"/>
      <c r="D24" s="85"/>
      <c r="E24" s="85"/>
      <c r="F24" s="85"/>
      <c r="G24" s="85"/>
      <c r="H24" s="85"/>
      <c r="I24" s="85"/>
      <c r="J24" s="85"/>
      <c r="K24" s="85"/>
      <c r="L24" s="85"/>
      <c r="M24" s="85"/>
      <c r="N24" s="85"/>
      <c r="O24" s="85"/>
      <c r="P24" s="85"/>
      <c r="Q24" s="85"/>
      <c r="R24" s="85"/>
    </row>
    <row r="25" spans="1:19" s="84" customFormat="1">
      <c r="A25" s="54" t="s">
        <v>280</v>
      </c>
      <c r="B25" s="54"/>
      <c r="C25" s="54"/>
      <c r="D25" s="85"/>
      <c r="E25" s="85"/>
      <c r="F25" s="85"/>
      <c r="G25" s="85"/>
      <c r="H25" s="85"/>
      <c r="I25" s="85"/>
      <c r="J25" s="85"/>
      <c r="K25" s="85"/>
      <c r="L25" s="85"/>
      <c r="M25" s="85"/>
      <c r="N25" s="85"/>
      <c r="O25" s="85"/>
      <c r="P25" s="85"/>
      <c r="Q25" s="85"/>
      <c r="R25" s="85"/>
    </row>
    <row r="26" spans="1:19" s="84" customFormat="1">
      <c r="B26" s="54" t="s">
        <v>122</v>
      </c>
      <c r="C26" s="54"/>
      <c r="D26" s="82">
        <v>-306</v>
      </c>
      <c r="E26" s="82">
        <v>-318</v>
      </c>
      <c r="F26" s="82">
        <v>-342</v>
      </c>
      <c r="G26" s="82">
        <v>-65</v>
      </c>
      <c r="H26" s="82">
        <v>125</v>
      </c>
      <c r="I26" s="82">
        <v>26</v>
      </c>
      <c r="J26" s="82">
        <v>-151</v>
      </c>
      <c r="K26" s="82">
        <v>-390</v>
      </c>
      <c r="L26" s="82">
        <v>-160</v>
      </c>
      <c r="M26" s="82">
        <v>-233</v>
      </c>
      <c r="N26" s="82">
        <v>-236</v>
      </c>
      <c r="O26" s="82">
        <v>-243</v>
      </c>
      <c r="P26" s="82">
        <v>-365</v>
      </c>
      <c r="Q26" s="82">
        <v>-299</v>
      </c>
      <c r="R26" s="82">
        <v>-323</v>
      </c>
    </row>
    <row r="27" spans="1:19" s="84" customFormat="1">
      <c r="B27" s="54" t="s">
        <v>234</v>
      </c>
      <c r="C27" s="54"/>
      <c r="D27" s="83">
        <v>-53</v>
      </c>
      <c r="E27" s="83">
        <v>-14</v>
      </c>
      <c r="F27" s="83">
        <v>201</v>
      </c>
      <c r="G27" s="83">
        <v>-166</v>
      </c>
      <c r="H27" s="83">
        <v>84</v>
      </c>
      <c r="I27" s="83">
        <v>68</v>
      </c>
      <c r="J27" s="83">
        <v>62</v>
      </c>
      <c r="K27" s="83">
        <v>25</v>
      </c>
      <c r="L27" s="83">
        <v>-2</v>
      </c>
      <c r="M27" s="83">
        <v>9</v>
      </c>
      <c r="N27" s="83">
        <v>-2</v>
      </c>
      <c r="O27" s="83">
        <v>6</v>
      </c>
      <c r="P27" s="83">
        <v>9</v>
      </c>
      <c r="Q27" s="83">
        <v>78</v>
      </c>
      <c r="R27" s="83">
        <v>74</v>
      </c>
    </row>
    <row r="28" spans="1:19" s="84" customFormat="1">
      <c r="B28" s="54" t="s">
        <v>235</v>
      </c>
      <c r="C28" s="54"/>
      <c r="D28" s="82">
        <v>-359</v>
      </c>
      <c r="E28" s="82">
        <v>-332</v>
      </c>
      <c r="F28" s="82">
        <v>-141</v>
      </c>
      <c r="G28" s="82">
        <v>-231</v>
      </c>
      <c r="H28" s="82">
        <v>209</v>
      </c>
      <c r="I28" s="82">
        <v>94</v>
      </c>
      <c r="J28" s="82">
        <v>-89</v>
      </c>
      <c r="K28" s="82">
        <v>-365</v>
      </c>
      <c r="L28" s="82">
        <v>-162</v>
      </c>
      <c r="M28" s="82">
        <v>-224</v>
      </c>
      <c r="N28" s="82">
        <v>-238</v>
      </c>
      <c r="O28" s="82">
        <v>-237</v>
      </c>
      <c r="P28" s="82">
        <v>-356</v>
      </c>
      <c r="Q28" s="82">
        <v>-221</v>
      </c>
      <c r="R28" s="82">
        <v>-249</v>
      </c>
    </row>
    <row r="29" spans="1:19" s="84" customFormat="1">
      <c r="B29" s="54" t="s">
        <v>108</v>
      </c>
      <c r="C29" s="54"/>
      <c r="D29" s="83">
        <v>-46</v>
      </c>
      <c r="E29" s="83">
        <v>-59</v>
      </c>
      <c r="F29" s="83">
        <v>-30</v>
      </c>
      <c r="G29" s="83">
        <v>-10</v>
      </c>
      <c r="H29" s="83">
        <v>86</v>
      </c>
      <c r="I29" s="83">
        <v>22</v>
      </c>
      <c r="J29" s="83">
        <v>-158</v>
      </c>
      <c r="K29" s="83">
        <v>-15</v>
      </c>
      <c r="L29" s="83">
        <v>446</v>
      </c>
      <c r="M29" s="83">
        <v>76</v>
      </c>
      <c r="N29" s="83">
        <v>-91</v>
      </c>
      <c r="O29" s="83">
        <v>22</v>
      </c>
      <c r="P29" s="83">
        <v>56</v>
      </c>
      <c r="Q29" s="83">
        <v>-92</v>
      </c>
      <c r="R29" s="83">
        <v>-150</v>
      </c>
    </row>
    <row r="30" spans="1:19" s="84" customFormat="1" ht="13.5" thickBot="1">
      <c r="B30" s="54" t="s">
        <v>279</v>
      </c>
      <c r="C30" s="54"/>
      <c r="D30" s="87">
        <v>-405</v>
      </c>
      <c r="E30" s="87">
        <v>-391</v>
      </c>
      <c r="F30" s="87">
        <v>-171</v>
      </c>
      <c r="G30" s="87">
        <v>-241</v>
      </c>
      <c r="H30" s="87">
        <v>295</v>
      </c>
      <c r="I30" s="87">
        <v>116</v>
      </c>
      <c r="J30" s="87">
        <v>-247</v>
      </c>
      <c r="K30" s="87">
        <v>-380</v>
      </c>
      <c r="L30" s="87">
        <v>284</v>
      </c>
      <c r="M30" s="87">
        <v>-148</v>
      </c>
      <c r="N30" s="87">
        <v>-329</v>
      </c>
      <c r="O30" s="87">
        <v>-215</v>
      </c>
      <c r="P30" s="87">
        <v>-300</v>
      </c>
      <c r="Q30" s="87">
        <v>-313</v>
      </c>
      <c r="R30" s="87">
        <v>-399</v>
      </c>
    </row>
    <row r="31" spans="1:19" s="84" customFormat="1">
      <c r="B31" s="54"/>
      <c r="C31" s="54"/>
      <c r="D31" s="85"/>
      <c r="E31" s="85"/>
      <c r="F31" s="85"/>
      <c r="G31" s="85"/>
      <c r="H31" s="85"/>
      <c r="I31" s="85"/>
      <c r="J31" s="85"/>
      <c r="K31" s="85"/>
      <c r="L31" s="85"/>
      <c r="M31" s="85"/>
      <c r="N31" s="85"/>
      <c r="O31" s="85"/>
      <c r="P31" s="85"/>
      <c r="Q31" s="85"/>
      <c r="R31" s="85"/>
    </row>
    <row r="32" spans="1:19" s="84" customFormat="1">
      <c r="A32" s="86" t="s">
        <v>236</v>
      </c>
      <c r="B32" s="54"/>
      <c r="C32" s="54"/>
      <c r="D32" s="85"/>
      <c r="E32" s="85"/>
      <c r="F32" s="85"/>
      <c r="G32" s="85"/>
      <c r="H32" s="85"/>
      <c r="I32" s="85"/>
      <c r="J32" s="85"/>
      <c r="K32" s="85"/>
      <c r="L32" s="85"/>
      <c r="M32" s="85"/>
      <c r="N32" s="85"/>
      <c r="O32" s="85"/>
      <c r="P32" s="85"/>
      <c r="Q32" s="85"/>
      <c r="R32" s="85"/>
    </row>
    <row r="33" spans="2:19" s="84" customFormat="1">
      <c r="B33" s="54" t="s">
        <v>122</v>
      </c>
      <c r="C33" s="54"/>
      <c r="D33" s="62">
        <v>54027</v>
      </c>
      <c r="E33" s="62">
        <v>56422</v>
      </c>
      <c r="F33" s="62">
        <v>54434</v>
      </c>
      <c r="G33" s="62">
        <v>56079</v>
      </c>
      <c r="H33" s="62">
        <v>55820</v>
      </c>
      <c r="I33" s="62">
        <v>56490</v>
      </c>
      <c r="J33" s="62">
        <v>56897</v>
      </c>
      <c r="K33" s="62">
        <v>55260</v>
      </c>
      <c r="L33" s="62">
        <v>56371</v>
      </c>
      <c r="M33" s="62">
        <v>56714</v>
      </c>
      <c r="N33" s="62">
        <v>56065</v>
      </c>
      <c r="O33" s="62">
        <v>53950</v>
      </c>
      <c r="P33" s="62">
        <v>52722</v>
      </c>
      <c r="Q33" s="62">
        <v>55296</v>
      </c>
      <c r="R33" s="62">
        <v>56408</v>
      </c>
    </row>
    <row r="34" spans="2:19" s="84" customFormat="1">
      <c r="B34" s="86" t="s">
        <v>237</v>
      </c>
      <c r="D34" s="88">
        <v>4961</v>
      </c>
      <c r="E34" s="88">
        <v>5139</v>
      </c>
      <c r="F34" s="88">
        <v>5219</v>
      </c>
      <c r="G34" s="88">
        <v>4972</v>
      </c>
      <c r="H34" s="88">
        <v>4965</v>
      </c>
      <c r="I34" s="88">
        <v>5086</v>
      </c>
      <c r="J34" s="88">
        <v>5208</v>
      </c>
      <c r="K34" s="88">
        <v>5115</v>
      </c>
      <c r="L34" s="88">
        <v>5168</v>
      </c>
      <c r="M34" s="88">
        <v>5216</v>
      </c>
      <c r="N34" s="88">
        <v>5182</v>
      </c>
      <c r="O34" s="88">
        <v>5050</v>
      </c>
      <c r="P34" s="88">
        <v>4944</v>
      </c>
      <c r="Q34" s="88">
        <v>5288</v>
      </c>
      <c r="R34" s="88">
        <v>5507</v>
      </c>
    </row>
    <row r="35" spans="2:19" s="84" customFormat="1">
      <c r="B35" s="86" t="s">
        <v>121</v>
      </c>
      <c r="D35" s="82">
        <v>58988</v>
      </c>
      <c r="E35" s="82">
        <v>61561</v>
      </c>
      <c r="F35" s="82">
        <v>59653</v>
      </c>
      <c r="G35" s="82">
        <v>61051</v>
      </c>
      <c r="H35" s="82">
        <v>60785</v>
      </c>
      <c r="I35" s="82">
        <v>61576</v>
      </c>
      <c r="J35" s="82">
        <v>62105</v>
      </c>
      <c r="K35" s="82">
        <v>60375</v>
      </c>
      <c r="L35" s="82">
        <v>61539</v>
      </c>
      <c r="M35" s="82">
        <v>61930</v>
      </c>
      <c r="N35" s="82">
        <v>61247</v>
      </c>
      <c r="O35" s="82">
        <v>59000</v>
      </c>
      <c r="P35" s="82">
        <v>57666</v>
      </c>
      <c r="Q35" s="82">
        <v>60584</v>
      </c>
      <c r="R35" s="82">
        <v>61915</v>
      </c>
    </row>
    <row r="36" spans="2:19" s="74" customFormat="1">
      <c r="B36" s="97" t="s">
        <v>108</v>
      </c>
      <c r="D36" s="96">
        <v>6242</v>
      </c>
      <c r="E36" s="96">
        <v>6635</v>
      </c>
      <c r="F36" s="96">
        <v>6422</v>
      </c>
      <c r="G36" s="96">
        <v>6742</v>
      </c>
      <c r="H36" s="96">
        <v>6767</v>
      </c>
      <c r="I36" s="96">
        <v>6826</v>
      </c>
      <c r="J36" s="96">
        <v>6798</v>
      </c>
      <c r="K36" s="96">
        <v>6655</v>
      </c>
      <c r="L36" s="96">
        <v>7203</v>
      </c>
      <c r="M36" s="96">
        <v>7409</v>
      </c>
      <c r="N36" s="96">
        <v>7288</v>
      </c>
      <c r="O36" s="96">
        <v>7102</v>
      </c>
      <c r="P36" s="96">
        <v>7080</v>
      </c>
      <c r="Q36" s="96">
        <v>7401</v>
      </c>
      <c r="R36" s="96">
        <v>7367</v>
      </c>
    </row>
    <row r="37" spans="2:19" s="84" customFormat="1">
      <c r="B37" s="86" t="s">
        <v>259</v>
      </c>
      <c r="D37" s="88">
        <v>46902</v>
      </c>
      <c r="E37" s="88">
        <v>48578</v>
      </c>
      <c r="F37" s="88">
        <v>47023</v>
      </c>
      <c r="G37" s="88">
        <v>48837</v>
      </c>
      <c r="H37" s="88">
        <v>48127</v>
      </c>
      <c r="I37" s="88">
        <v>48582</v>
      </c>
      <c r="J37" s="88">
        <v>49044</v>
      </c>
      <c r="K37" s="88">
        <v>47489</v>
      </c>
      <c r="L37" s="88">
        <v>47871</v>
      </c>
      <c r="M37" s="88">
        <v>48021</v>
      </c>
      <c r="N37" s="88">
        <v>47471</v>
      </c>
      <c r="O37" s="88">
        <v>45906</v>
      </c>
      <c r="P37" s="88">
        <v>44999</v>
      </c>
      <c r="Q37" s="88">
        <v>48419</v>
      </c>
      <c r="R37" s="88">
        <v>49665</v>
      </c>
    </row>
    <row r="38" spans="2:19" s="84" customFormat="1">
      <c r="B38" s="86" t="s">
        <v>260</v>
      </c>
      <c r="D38" s="96">
        <v>53144</v>
      </c>
      <c r="E38" s="96">
        <v>55213</v>
      </c>
      <c r="F38" s="96">
        <v>53445</v>
      </c>
      <c r="G38" s="96">
        <v>55579</v>
      </c>
      <c r="H38" s="96">
        <v>54894</v>
      </c>
      <c r="I38" s="96">
        <v>55408</v>
      </c>
      <c r="J38" s="96">
        <v>55842</v>
      </c>
      <c r="K38" s="96">
        <v>54144</v>
      </c>
      <c r="L38" s="96">
        <v>55074</v>
      </c>
      <c r="M38" s="96">
        <v>55430</v>
      </c>
      <c r="N38" s="96">
        <v>54759</v>
      </c>
      <c r="O38" s="96">
        <v>53008</v>
      </c>
      <c r="P38" s="96">
        <v>52079</v>
      </c>
      <c r="Q38" s="96">
        <v>55820</v>
      </c>
      <c r="R38" s="96">
        <v>57032</v>
      </c>
    </row>
    <row r="39" spans="2:19" s="84" customFormat="1">
      <c r="B39" s="86" t="s">
        <v>429</v>
      </c>
      <c r="D39" s="62">
        <v>112132</v>
      </c>
      <c r="E39" s="62">
        <v>116774</v>
      </c>
      <c r="F39" s="62">
        <v>113098</v>
      </c>
      <c r="G39" s="62">
        <v>116630</v>
      </c>
      <c r="H39" s="62">
        <v>115679</v>
      </c>
      <c r="I39" s="62">
        <v>116984</v>
      </c>
      <c r="J39" s="62">
        <v>117947</v>
      </c>
      <c r="K39" s="62">
        <v>114519</v>
      </c>
      <c r="L39" s="62">
        <v>116613</v>
      </c>
      <c r="M39" s="62">
        <v>117360</v>
      </c>
      <c r="N39" s="62">
        <v>116006</v>
      </c>
      <c r="O39" s="62">
        <v>112008</v>
      </c>
      <c r="P39" s="62">
        <v>109745</v>
      </c>
      <c r="Q39" s="62">
        <v>116404</v>
      </c>
      <c r="R39" s="62">
        <v>118947</v>
      </c>
    </row>
    <row r="40" spans="2:19" s="84" customFormat="1">
      <c r="B40" s="54" t="s">
        <v>340</v>
      </c>
      <c r="D40" s="62">
        <v>72858</v>
      </c>
      <c r="E40" s="62">
        <v>76131</v>
      </c>
      <c r="F40" s="62">
        <v>73514</v>
      </c>
      <c r="G40" s="62">
        <v>77158</v>
      </c>
      <c r="H40" s="62">
        <v>76548</v>
      </c>
      <c r="I40" s="62">
        <v>76785</v>
      </c>
      <c r="J40" s="62">
        <v>77739</v>
      </c>
      <c r="K40" s="62">
        <v>75678</v>
      </c>
      <c r="L40" s="62">
        <v>76722</v>
      </c>
      <c r="M40" s="62">
        <v>77490</v>
      </c>
      <c r="N40" s="62">
        <v>76869</v>
      </c>
      <c r="O40" s="62">
        <v>74325</v>
      </c>
      <c r="P40" s="62">
        <v>73562</v>
      </c>
      <c r="Q40" s="62">
        <v>75173</v>
      </c>
      <c r="R40" s="62">
        <v>76758</v>
      </c>
      <c r="S40" s="85"/>
    </row>
    <row r="41" spans="2:19" s="84" customFormat="1" ht="13.5" thickBot="1">
      <c r="B41" s="86" t="s">
        <v>238</v>
      </c>
      <c r="D41" s="89">
        <v>184990</v>
      </c>
      <c r="E41" s="89">
        <v>192905</v>
      </c>
      <c r="F41" s="89">
        <v>186612</v>
      </c>
      <c r="G41" s="89">
        <v>193788</v>
      </c>
      <c r="H41" s="89">
        <v>192227</v>
      </c>
      <c r="I41" s="89">
        <v>193769</v>
      </c>
      <c r="J41" s="89">
        <v>195686</v>
      </c>
      <c r="K41" s="89">
        <v>190197</v>
      </c>
      <c r="L41" s="89">
        <v>193335</v>
      </c>
      <c r="M41" s="89">
        <v>194850</v>
      </c>
      <c r="N41" s="89">
        <v>192875</v>
      </c>
      <c r="O41" s="89">
        <v>186333</v>
      </c>
      <c r="P41" s="89">
        <v>183307</v>
      </c>
      <c r="Q41" s="89">
        <v>191577</v>
      </c>
      <c r="R41" s="89">
        <v>195705</v>
      </c>
    </row>
    <row r="44" spans="2:19">
      <c r="D44" s="90"/>
      <c r="E44" s="90"/>
      <c r="F44" s="90"/>
      <c r="G44" s="90"/>
      <c r="H44" s="90"/>
      <c r="I44" s="90"/>
      <c r="J44" s="90"/>
      <c r="K44" s="90"/>
      <c r="L44" s="90"/>
      <c r="M44" s="90"/>
      <c r="N44" s="90"/>
      <c r="O44" s="90"/>
      <c r="P44" s="90"/>
      <c r="Q44" s="90"/>
      <c r="R44" s="90"/>
    </row>
    <row r="45" spans="2:19">
      <c r="D45" s="90"/>
      <c r="E45" s="90"/>
      <c r="F45" s="90"/>
      <c r="G45" s="90"/>
      <c r="H45" s="90"/>
      <c r="I45" s="90"/>
      <c r="J45" s="90"/>
      <c r="K45" s="90"/>
      <c r="L45" s="90"/>
      <c r="M45" s="90"/>
      <c r="N45" s="90"/>
      <c r="O45" s="90"/>
      <c r="P45" s="90"/>
      <c r="Q45" s="90"/>
      <c r="R45" s="90"/>
    </row>
    <row r="46" spans="2:19">
      <c r="D46" s="90"/>
      <c r="E46" s="90"/>
      <c r="F46" s="90"/>
      <c r="G46" s="90"/>
      <c r="H46" s="90"/>
      <c r="I46" s="90"/>
      <c r="J46" s="90"/>
      <c r="K46" s="90"/>
      <c r="L46" s="90"/>
      <c r="M46" s="90"/>
      <c r="N46" s="90"/>
      <c r="O46" s="90"/>
      <c r="P46" s="90"/>
      <c r="Q46" s="90"/>
      <c r="R46" s="90"/>
    </row>
    <row r="47" spans="2:19">
      <c r="D47" s="90"/>
      <c r="E47" s="90"/>
      <c r="F47" s="90"/>
      <c r="G47" s="90"/>
      <c r="H47" s="90"/>
      <c r="I47" s="90"/>
      <c r="J47" s="90"/>
      <c r="K47" s="90"/>
      <c r="L47" s="90"/>
      <c r="M47" s="90"/>
      <c r="N47" s="90"/>
      <c r="O47" s="90"/>
      <c r="P47" s="90"/>
      <c r="Q47" s="90"/>
      <c r="R47" s="90"/>
    </row>
    <row r="48" spans="2:19">
      <c r="D48" s="90"/>
      <c r="E48" s="90"/>
      <c r="F48" s="90"/>
      <c r="G48" s="90"/>
      <c r="H48" s="90"/>
      <c r="I48" s="90"/>
      <c r="J48" s="90"/>
      <c r="K48" s="90"/>
      <c r="L48" s="90"/>
      <c r="M48" s="90"/>
      <c r="N48" s="90"/>
      <c r="O48" s="90"/>
      <c r="P48" s="90"/>
      <c r="Q48" s="90"/>
      <c r="R48" s="90"/>
    </row>
    <row r="49" s="70" customFormat="1"/>
    <row r="50" s="70" customFormat="1"/>
    <row r="51" s="70" customFormat="1"/>
  </sheetData>
  <pageMargins left="0.5" right="0.5" top="0.5" bottom="0.75" header="0.5" footer="0.5"/>
  <pageSetup scale="65" fitToHeight="3" orientation="landscape" r:id="rId1"/>
  <headerFooter alignWithMargins="0">
    <oddFooter>&amp;R&amp;A</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57B9-EDC0-4BFA-8F79-D05112C9DB49}">
  <dimension ref="A1:S37"/>
  <sheetViews>
    <sheetView showGridLines="0" workbookViewId="0"/>
  </sheetViews>
  <sheetFormatPr defaultColWidth="12.85546875" defaultRowHeight="12.75"/>
  <cols>
    <col min="1" max="1" width="2.5703125" style="70" customWidth="1"/>
    <col min="2" max="2" width="12.85546875" style="70" customWidth="1"/>
    <col min="3" max="3" width="39" style="70" customWidth="1"/>
    <col min="4" max="18" width="9.42578125" style="72" customWidth="1"/>
    <col min="19" max="16384" width="12.85546875" style="70"/>
  </cols>
  <sheetData>
    <row r="1" spans="1:18" s="1" customFormat="1"/>
    <row r="2" spans="1:18" s="1" customFormat="1" ht="18">
      <c r="A2" s="27" t="s">
        <v>384</v>
      </c>
    </row>
    <row r="3" spans="1:18" s="1" customFormat="1">
      <c r="A3" s="1" t="s">
        <v>93</v>
      </c>
    </row>
    <row r="4" spans="1:18" s="65" customFormat="1">
      <c r="C4" s="66" t="s">
        <v>223</v>
      </c>
      <c r="D4" s="67">
        <v>44835</v>
      </c>
      <c r="E4" s="67">
        <v>44866</v>
      </c>
      <c r="F4" s="67">
        <v>44896</v>
      </c>
      <c r="G4" s="67">
        <v>44927</v>
      </c>
      <c r="H4" s="67">
        <v>44958</v>
      </c>
      <c r="I4" s="67">
        <v>44986</v>
      </c>
      <c r="J4" s="67">
        <v>45017</v>
      </c>
      <c r="K4" s="67">
        <v>45047</v>
      </c>
      <c r="L4" s="67">
        <v>45078</v>
      </c>
      <c r="M4" s="67">
        <v>45108</v>
      </c>
      <c r="N4" s="67">
        <v>45139</v>
      </c>
      <c r="O4" s="67">
        <v>45170</v>
      </c>
      <c r="P4" s="67">
        <v>45200</v>
      </c>
      <c r="Q4" s="67">
        <v>45231</v>
      </c>
      <c r="R4" s="67">
        <v>45261</v>
      </c>
    </row>
    <row r="5" spans="1:18">
      <c r="D5" s="78"/>
      <c r="E5" s="78"/>
      <c r="F5" s="78"/>
      <c r="G5" s="78"/>
      <c r="H5" s="78"/>
      <c r="I5" s="78"/>
      <c r="J5" s="78"/>
      <c r="K5" s="78"/>
      <c r="L5" s="78"/>
      <c r="M5" s="78"/>
      <c r="N5" s="78"/>
      <c r="O5" s="78"/>
      <c r="P5" s="78"/>
      <c r="Q5" s="78"/>
      <c r="R5" s="78"/>
    </row>
    <row r="6" spans="1:18" s="65" customFormat="1">
      <c r="A6" s="65" t="s">
        <v>178</v>
      </c>
      <c r="C6" s="66"/>
      <c r="D6" s="68"/>
      <c r="E6" s="68"/>
      <c r="F6" s="68"/>
      <c r="G6" s="68"/>
      <c r="H6" s="68"/>
      <c r="I6" s="68"/>
      <c r="J6" s="68"/>
      <c r="K6" s="68"/>
      <c r="L6" s="68"/>
      <c r="M6" s="68"/>
      <c r="N6" s="68"/>
      <c r="O6" s="68"/>
      <c r="P6" s="68"/>
      <c r="Q6" s="68"/>
      <c r="R6" s="68"/>
    </row>
    <row r="7" spans="1:18" s="65" customFormat="1">
      <c r="B7" s="65" t="s">
        <v>224</v>
      </c>
      <c r="C7" s="66"/>
      <c r="D7" s="11">
        <v>28286</v>
      </c>
      <c r="E7" s="11">
        <v>29220</v>
      </c>
      <c r="F7" s="11">
        <v>30444</v>
      </c>
      <c r="G7" s="11">
        <v>29547</v>
      </c>
      <c r="H7" s="11">
        <v>30791</v>
      </c>
      <c r="I7" s="11">
        <v>30616</v>
      </c>
      <c r="J7" s="11">
        <v>30926</v>
      </c>
      <c r="K7" s="11">
        <v>31169</v>
      </c>
      <c r="L7" s="11">
        <v>30544</v>
      </c>
      <c r="M7" s="11">
        <v>30995</v>
      </c>
      <c r="N7" s="11">
        <v>31384</v>
      </c>
      <c r="O7" s="11">
        <v>31284</v>
      </c>
      <c r="P7" s="11">
        <v>30297</v>
      </c>
      <c r="Q7" s="11">
        <v>30230</v>
      </c>
      <c r="R7" s="186"/>
    </row>
    <row r="8" spans="1:18" s="65" customFormat="1">
      <c r="B8" s="65" t="s">
        <v>225</v>
      </c>
      <c r="C8" s="66"/>
      <c r="D8" s="11">
        <v>430</v>
      </c>
      <c r="E8" s="11">
        <v>364</v>
      </c>
      <c r="F8" s="11">
        <v>363</v>
      </c>
      <c r="G8" s="11">
        <v>372</v>
      </c>
      <c r="H8" s="11">
        <v>511</v>
      </c>
      <c r="I8" s="11">
        <v>466</v>
      </c>
      <c r="J8" s="11">
        <v>316</v>
      </c>
      <c r="K8" s="11">
        <v>352</v>
      </c>
      <c r="L8" s="11">
        <v>365</v>
      </c>
      <c r="M8" s="11">
        <v>354</v>
      </c>
      <c r="N8" s="11">
        <v>362</v>
      </c>
      <c r="O8" s="11">
        <v>377</v>
      </c>
      <c r="P8" s="11">
        <v>684</v>
      </c>
      <c r="Q8" s="11">
        <v>512</v>
      </c>
      <c r="R8" s="186"/>
    </row>
    <row r="9" spans="1:18" s="65" customFormat="1">
      <c r="B9" s="65" t="s">
        <v>226</v>
      </c>
      <c r="C9" s="66"/>
      <c r="D9" s="69">
        <v>313</v>
      </c>
      <c r="E9" s="69">
        <v>392</v>
      </c>
      <c r="F9" s="69">
        <v>407</v>
      </c>
      <c r="G9" s="69">
        <v>341</v>
      </c>
      <c r="H9" s="69">
        <v>356</v>
      </c>
      <c r="I9" s="69">
        <v>339</v>
      </c>
      <c r="J9" s="69">
        <v>295</v>
      </c>
      <c r="K9" s="69">
        <v>422</v>
      </c>
      <c r="L9" s="69">
        <v>404</v>
      </c>
      <c r="M9" s="69">
        <v>330</v>
      </c>
      <c r="N9" s="69">
        <v>309</v>
      </c>
      <c r="O9" s="69">
        <v>338</v>
      </c>
      <c r="P9" s="69">
        <v>394</v>
      </c>
      <c r="Q9" s="69">
        <v>415</v>
      </c>
      <c r="R9" s="187"/>
    </row>
    <row r="10" spans="1:18" s="65" customFormat="1">
      <c r="B10" s="65" t="s">
        <v>227</v>
      </c>
      <c r="C10" s="66"/>
      <c r="D10" s="11">
        <v>117</v>
      </c>
      <c r="E10" s="11">
        <v>-28</v>
      </c>
      <c r="F10" s="11">
        <v>-44</v>
      </c>
      <c r="G10" s="11">
        <v>31</v>
      </c>
      <c r="H10" s="11">
        <v>155</v>
      </c>
      <c r="I10" s="11">
        <v>127</v>
      </c>
      <c r="J10" s="11">
        <v>21</v>
      </c>
      <c r="K10" s="11">
        <v>-70</v>
      </c>
      <c r="L10" s="11">
        <v>-39</v>
      </c>
      <c r="M10" s="11">
        <v>24</v>
      </c>
      <c r="N10" s="11">
        <v>53</v>
      </c>
      <c r="O10" s="11">
        <v>39</v>
      </c>
      <c r="P10" s="11">
        <v>290</v>
      </c>
      <c r="Q10" s="11">
        <v>97</v>
      </c>
      <c r="R10" s="186"/>
    </row>
    <row r="11" spans="1:18">
      <c r="B11" s="65" t="s">
        <v>181</v>
      </c>
      <c r="D11" s="11">
        <v>817</v>
      </c>
      <c r="E11" s="11">
        <v>1252</v>
      </c>
      <c r="F11" s="11">
        <v>-853</v>
      </c>
      <c r="G11" s="11">
        <v>1213</v>
      </c>
      <c r="H11" s="11">
        <v>-330</v>
      </c>
      <c r="I11" s="11">
        <v>183</v>
      </c>
      <c r="J11" s="11">
        <v>222</v>
      </c>
      <c r="K11" s="11">
        <v>-555</v>
      </c>
      <c r="L11" s="11">
        <v>490</v>
      </c>
      <c r="M11" s="11">
        <v>365</v>
      </c>
      <c r="N11" s="11">
        <v>-153</v>
      </c>
      <c r="O11" s="11">
        <v>-1026</v>
      </c>
      <c r="P11" s="11">
        <v>-357</v>
      </c>
      <c r="Q11" s="11">
        <v>1453</v>
      </c>
      <c r="R11" s="186"/>
    </row>
    <row r="12" spans="1:18">
      <c r="B12" s="65" t="s">
        <v>400</v>
      </c>
      <c r="D12" s="69"/>
      <c r="E12" s="69"/>
      <c r="F12" s="69"/>
      <c r="G12" s="69"/>
      <c r="H12" s="69"/>
      <c r="I12" s="69"/>
      <c r="J12" s="69"/>
      <c r="K12" s="69"/>
      <c r="L12" s="69"/>
      <c r="M12" s="69"/>
      <c r="N12" s="69"/>
      <c r="O12" s="69"/>
      <c r="P12" s="69"/>
      <c r="Q12" s="69">
        <v>-31780</v>
      </c>
      <c r="R12" s="187"/>
    </row>
    <row r="13" spans="1:18">
      <c r="B13" s="65" t="s">
        <v>182</v>
      </c>
      <c r="D13" s="11">
        <v>29220</v>
      </c>
      <c r="E13" s="11">
        <v>30444</v>
      </c>
      <c r="F13" s="11">
        <v>29547</v>
      </c>
      <c r="G13" s="11">
        <v>30791</v>
      </c>
      <c r="H13" s="11">
        <v>30616</v>
      </c>
      <c r="I13" s="11">
        <v>30926</v>
      </c>
      <c r="J13" s="11">
        <v>31169</v>
      </c>
      <c r="K13" s="11">
        <v>30544</v>
      </c>
      <c r="L13" s="11">
        <v>30995</v>
      </c>
      <c r="M13" s="11">
        <v>31384</v>
      </c>
      <c r="N13" s="11">
        <v>31284</v>
      </c>
      <c r="O13" s="11">
        <v>30297</v>
      </c>
      <c r="P13" s="11">
        <v>30230</v>
      </c>
      <c r="Q13" s="186"/>
      <c r="R13" s="186"/>
    </row>
    <row r="14" spans="1:18">
      <c r="B14" s="65"/>
      <c r="D14" s="11"/>
      <c r="E14" s="11"/>
      <c r="F14" s="11"/>
      <c r="G14" s="11"/>
      <c r="H14" s="11"/>
      <c r="I14" s="11"/>
      <c r="J14" s="11"/>
      <c r="K14" s="11"/>
      <c r="L14" s="11"/>
      <c r="M14" s="11"/>
      <c r="N14" s="11"/>
      <c r="O14" s="11"/>
      <c r="P14" s="11"/>
      <c r="Q14" s="11"/>
      <c r="R14" s="11"/>
    </row>
    <row r="15" spans="1:18">
      <c r="A15" s="1" t="s">
        <v>228</v>
      </c>
      <c r="D15" s="78"/>
      <c r="E15" s="78"/>
      <c r="F15" s="78"/>
      <c r="G15" s="78"/>
      <c r="H15" s="78"/>
      <c r="I15" s="78"/>
      <c r="J15" s="78"/>
      <c r="K15" s="78"/>
      <c r="L15" s="78"/>
      <c r="M15" s="78"/>
      <c r="N15" s="78"/>
      <c r="O15" s="78"/>
      <c r="P15" s="78"/>
      <c r="Q15" s="78"/>
      <c r="R15" s="78"/>
    </row>
    <row r="16" spans="1:18">
      <c r="B16" s="70" t="s">
        <v>17</v>
      </c>
      <c r="D16" s="11">
        <v>4575</v>
      </c>
      <c r="E16" s="11">
        <v>4660</v>
      </c>
      <c r="F16" s="11">
        <v>4796</v>
      </c>
      <c r="G16" s="11">
        <v>4622</v>
      </c>
      <c r="H16" s="11">
        <v>4771</v>
      </c>
      <c r="I16" s="11">
        <v>4754</v>
      </c>
      <c r="J16" s="11">
        <v>4834</v>
      </c>
      <c r="K16" s="11">
        <v>4894</v>
      </c>
      <c r="L16" s="11">
        <v>4823</v>
      </c>
      <c r="M16" s="11">
        <v>4901</v>
      </c>
      <c r="N16" s="11">
        <v>4972</v>
      </c>
      <c r="O16" s="11">
        <v>4975</v>
      </c>
      <c r="P16" s="11">
        <v>4856</v>
      </c>
      <c r="Q16" s="11">
        <v>4819</v>
      </c>
      <c r="R16" s="186"/>
    </row>
    <row r="17" spans="1:19">
      <c r="B17" s="70" t="s">
        <v>185</v>
      </c>
      <c r="D17" s="11">
        <v>35</v>
      </c>
      <c r="E17" s="11">
        <v>46</v>
      </c>
      <c r="F17" s="11">
        <v>57</v>
      </c>
      <c r="G17" s="11">
        <v>60</v>
      </c>
      <c r="H17" s="11">
        <v>115</v>
      </c>
      <c r="I17" s="11">
        <v>135</v>
      </c>
      <c r="J17" s="11">
        <v>82</v>
      </c>
      <c r="K17" s="11">
        <v>91</v>
      </c>
      <c r="L17" s="11">
        <v>87</v>
      </c>
      <c r="M17" s="11">
        <v>96</v>
      </c>
      <c r="N17" s="11">
        <v>96</v>
      </c>
      <c r="O17" s="11">
        <v>101</v>
      </c>
      <c r="P17" s="11">
        <v>101</v>
      </c>
      <c r="Q17" s="11">
        <v>100</v>
      </c>
      <c r="R17" s="186"/>
    </row>
    <row r="18" spans="1:19">
      <c r="B18" s="70" t="s">
        <v>186</v>
      </c>
      <c r="D18" s="69">
        <v>77</v>
      </c>
      <c r="E18" s="69">
        <v>119</v>
      </c>
      <c r="F18" s="69">
        <v>90</v>
      </c>
      <c r="G18" s="69">
        <v>82</v>
      </c>
      <c r="H18" s="69">
        <v>84</v>
      </c>
      <c r="I18" s="69">
        <v>90</v>
      </c>
      <c r="J18" s="69">
        <v>88</v>
      </c>
      <c r="K18" s="69">
        <v>69</v>
      </c>
      <c r="L18" s="69">
        <v>88</v>
      </c>
      <c r="M18" s="69">
        <v>78</v>
      </c>
      <c r="N18" s="69">
        <v>77</v>
      </c>
      <c r="O18" s="69">
        <v>84</v>
      </c>
      <c r="P18" s="69">
        <v>104</v>
      </c>
      <c r="Q18" s="69">
        <v>103</v>
      </c>
      <c r="R18" s="187"/>
    </row>
    <row r="19" spans="1:19">
      <c r="B19" s="70" t="s">
        <v>187</v>
      </c>
      <c r="D19" s="136">
        <v>-42</v>
      </c>
      <c r="E19" s="136">
        <v>-73</v>
      </c>
      <c r="F19" s="136">
        <v>-33</v>
      </c>
      <c r="G19" s="136">
        <v>-22</v>
      </c>
      <c r="H19" s="136">
        <v>31</v>
      </c>
      <c r="I19" s="136">
        <v>45</v>
      </c>
      <c r="J19" s="136">
        <v>-6</v>
      </c>
      <c r="K19" s="136">
        <v>22</v>
      </c>
      <c r="L19" s="136">
        <v>-1</v>
      </c>
      <c r="M19" s="136">
        <v>18</v>
      </c>
      <c r="N19" s="136">
        <v>19</v>
      </c>
      <c r="O19" s="136">
        <v>17</v>
      </c>
      <c r="P19" s="136">
        <v>-3</v>
      </c>
      <c r="Q19" s="136">
        <v>-3</v>
      </c>
      <c r="R19" s="188"/>
    </row>
    <row r="20" spans="1:19">
      <c r="B20" s="70" t="s">
        <v>181</v>
      </c>
      <c r="D20" s="11">
        <v>127</v>
      </c>
      <c r="E20" s="11">
        <v>209</v>
      </c>
      <c r="F20" s="11">
        <v>-141</v>
      </c>
      <c r="G20" s="11">
        <v>171</v>
      </c>
      <c r="H20" s="11">
        <v>-48</v>
      </c>
      <c r="I20" s="11">
        <v>35</v>
      </c>
      <c r="J20" s="11">
        <v>66</v>
      </c>
      <c r="K20" s="11">
        <v>-93</v>
      </c>
      <c r="L20" s="11">
        <v>79</v>
      </c>
      <c r="M20" s="11">
        <v>53</v>
      </c>
      <c r="N20" s="11">
        <v>-16</v>
      </c>
      <c r="O20" s="11">
        <v>-136</v>
      </c>
      <c r="P20" s="11">
        <v>-34</v>
      </c>
      <c r="Q20" s="11">
        <v>243</v>
      </c>
      <c r="R20" s="186"/>
    </row>
    <row r="21" spans="1:19">
      <c r="B21" s="75" t="s">
        <v>400</v>
      </c>
      <c r="D21" s="69"/>
      <c r="E21" s="69"/>
      <c r="F21" s="69"/>
      <c r="G21" s="69"/>
      <c r="H21" s="69"/>
      <c r="I21" s="69"/>
      <c r="J21" s="69"/>
      <c r="K21" s="69"/>
      <c r="L21" s="69"/>
      <c r="M21" s="69"/>
      <c r="N21" s="69"/>
      <c r="O21" s="69"/>
      <c r="P21" s="69"/>
      <c r="Q21" s="69">
        <v>-5059</v>
      </c>
      <c r="R21" s="187"/>
    </row>
    <row r="22" spans="1:19">
      <c r="B22" s="70" t="s">
        <v>10</v>
      </c>
      <c r="D22" s="11">
        <v>4660</v>
      </c>
      <c r="E22" s="11">
        <v>4796</v>
      </c>
      <c r="F22" s="11">
        <v>4622</v>
      </c>
      <c r="G22" s="11">
        <v>4771</v>
      </c>
      <c r="H22" s="11">
        <v>4754</v>
      </c>
      <c r="I22" s="11">
        <v>4834</v>
      </c>
      <c r="J22" s="11">
        <v>4894</v>
      </c>
      <c r="K22" s="11">
        <v>4823</v>
      </c>
      <c r="L22" s="11">
        <v>4901</v>
      </c>
      <c r="M22" s="11">
        <v>4972</v>
      </c>
      <c r="N22" s="11">
        <v>4975</v>
      </c>
      <c r="O22" s="11">
        <v>4856</v>
      </c>
      <c r="P22" s="11">
        <v>4819</v>
      </c>
      <c r="Q22" s="189"/>
      <c r="R22" s="186"/>
    </row>
    <row r="23" spans="1:19" ht="15">
      <c r="A23" s="91"/>
      <c r="D23" s="73"/>
      <c r="E23" s="73"/>
      <c r="F23" s="73"/>
      <c r="G23" s="73"/>
      <c r="H23" s="73"/>
      <c r="I23" s="73"/>
      <c r="J23" s="73"/>
      <c r="K23" s="73"/>
      <c r="L23" s="73"/>
      <c r="M23" s="73"/>
      <c r="N23" s="73"/>
      <c r="O23" s="73"/>
      <c r="P23" s="73"/>
      <c r="Q23" s="73"/>
      <c r="R23" s="73"/>
    </row>
    <row r="24" spans="1:19">
      <c r="A24" s="70" t="s">
        <v>229</v>
      </c>
      <c r="D24" s="73"/>
      <c r="E24" s="73"/>
      <c r="F24" s="73"/>
      <c r="G24" s="73"/>
      <c r="H24" s="73"/>
      <c r="I24" s="73"/>
      <c r="J24" s="73"/>
      <c r="K24" s="73"/>
      <c r="L24" s="73"/>
      <c r="M24" s="73"/>
      <c r="N24" s="73"/>
      <c r="O24" s="73"/>
      <c r="P24" s="73"/>
      <c r="Q24" s="73"/>
      <c r="R24" s="73"/>
    </row>
    <row r="25" spans="1:19">
      <c r="B25" s="70" t="s">
        <v>17</v>
      </c>
      <c r="D25" s="11">
        <v>4545</v>
      </c>
      <c r="E25" s="11">
        <v>4631</v>
      </c>
      <c r="F25" s="11">
        <v>4767</v>
      </c>
      <c r="G25" s="11">
        <v>4596</v>
      </c>
      <c r="H25" s="11">
        <v>4741</v>
      </c>
      <c r="I25" s="11">
        <v>4679</v>
      </c>
      <c r="J25" s="11">
        <v>4712</v>
      </c>
      <c r="K25" s="11">
        <v>4757</v>
      </c>
      <c r="L25" s="11">
        <v>4669</v>
      </c>
      <c r="M25" s="11">
        <v>4733</v>
      </c>
      <c r="N25" s="11">
        <v>4785</v>
      </c>
      <c r="O25" s="11">
        <v>4752</v>
      </c>
      <c r="P25" s="11">
        <v>4605</v>
      </c>
      <c r="Q25" s="11">
        <v>4539</v>
      </c>
      <c r="R25" s="186"/>
    </row>
    <row r="26" spans="1:19">
      <c r="B26" s="70" t="s">
        <v>185</v>
      </c>
      <c r="D26" s="11">
        <v>34</v>
      </c>
      <c r="E26" s="11">
        <v>44</v>
      </c>
      <c r="F26" s="11">
        <v>57</v>
      </c>
      <c r="G26" s="11">
        <v>55</v>
      </c>
      <c r="H26" s="11">
        <v>67</v>
      </c>
      <c r="I26" s="11">
        <v>82</v>
      </c>
      <c r="J26" s="11">
        <v>55</v>
      </c>
      <c r="K26" s="11">
        <v>67</v>
      </c>
      <c r="L26" s="11">
        <v>61</v>
      </c>
      <c r="M26" s="11">
        <v>66</v>
      </c>
      <c r="N26" s="11">
        <v>48</v>
      </c>
      <c r="O26" s="11">
        <v>60</v>
      </c>
      <c r="P26" s="11">
        <v>58</v>
      </c>
      <c r="Q26" s="11">
        <v>63</v>
      </c>
      <c r="R26" s="186"/>
    </row>
    <row r="27" spans="1:19">
      <c r="B27" s="70" t="s">
        <v>186</v>
      </c>
      <c r="D27" s="69">
        <v>76</v>
      </c>
      <c r="E27" s="69">
        <v>117</v>
      </c>
      <c r="F27" s="69">
        <v>87</v>
      </c>
      <c r="G27" s="69">
        <v>79</v>
      </c>
      <c r="H27" s="69">
        <v>81</v>
      </c>
      <c r="I27" s="69">
        <v>84</v>
      </c>
      <c r="J27" s="69">
        <v>76</v>
      </c>
      <c r="K27" s="69">
        <v>61</v>
      </c>
      <c r="L27" s="69">
        <v>75</v>
      </c>
      <c r="M27" s="69">
        <v>68</v>
      </c>
      <c r="N27" s="69">
        <v>65</v>
      </c>
      <c r="O27" s="69">
        <v>68</v>
      </c>
      <c r="P27" s="69">
        <v>88</v>
      </c>
      <c r="Q27" s="69">
        <v>86</v>
      </c>
      <c r="R27" s="187"/>
      <c r="S27" s="74"/>
    </row>
    <row r="28" spans="1:19">
      <c r="B28" s="70" t="s">
        <v>187</v>
      </c>
      <c r="D28" s="11">
        <v>-42</v>
      </c>
      <c r="E28" s="11">
        <v>-73</v>
      </c>
      <c r="F28" s="11">
        <v>-30</v>
      </c>
      <c r="G28" s="11">
        <v>-24</v>
      </c>
      <c r="H28" s="11">
        <v>-14</v>
      </c>
      <c r="I28" s="11">
        <v>-2</v>
      </c>
      <c r="J28" s="11">
        <v>-21</v>
      </c>
      <c r="K28" s="11">
        <v>6</v>
      </c>
      <c r="L28" s="11">
        <v>-14</v>
      </c>
      <c r="M28" s="11">
        <v>-2</v>
      </c>
      <c r="N28" s="11">
        <v>-17</v>
      </c>
      <c r="O28" s="11">
        <v>-8</v>
      </c>
      <c r="P28" s="11">
        <v>-30</v>
      </c>
      <c r="Q28" s="11">
        <v>-23</v>
      </c>
      <c r="R28" s="186"/>
      <c r="S28" s="74"/>
    </row>
    <row r="29" spans="1:19">
      <c r="B29" s="70" t="s">
        <v>230</v>
      </c>
      <c r="D29" s="11">
        <v>0</v>
      </c>
      <c r="E29" s="11">
        <v>0</v>
      </c>
      <c r="F29" s="11">
        <v>0</v>
      </c>
      <c r="G29" s="11">
        <v>-1</v>
      </c>
      <c r="H29" s="11">
        <v>0</v>
      </c>
      <c r="I29" s="11">
        <v>0</v>
      </c>
      <c r="J29" s="11">
        <v>0</v>
      </c>
      <c r="K29" s="11">
        <v>-1</v>
      </c>
      <c r="L29" s="11">
        <v>0</v>
      </c>
      <c r="M29" s="11">
        <v>1</v>
      </c>
      <c r="N29" s="11">
        <v>0</v>
      </c>
      <c r="O29" s="11">
        <v>-1</v>
      </c>
      <c r="P29" s="11">
        <v>-2</v>
      </c>
      <c r="Q29" s="11">
        <v>-4</v>
      </c>
      <c r="R29" s="186"/>
      <c r="S29" s="74"/>
    </row>
    <row r="30" spans="1:19">
      <c r="B30" s="70" t="s">
        <v>181</v>
      </c>
      <c r="D30" s="11">
        <v>128</v>
      </c>
      <c r="E30" s="11">
        <v>209</v>
      </c>
      <c r="F30" s="11">
        <v>-141</v>
      </c>
      <c r="G30" s="11">
        <v>170</v>
      </c>
      <c r="H30" s="11">
        <v>-48</v>
      </c>
      <c r="I30" s="11">
        <v>35</v>
      </c>
      <c r="J30" s="11">
        <v>66</v>
      </c>
      <c r="K30" s="11">
        <v>-93</v>
      </c>
      <c r="L30" s="11">
        <v>78</v>
      </c>
      <c r="M30" s="11">
        <v>53</v>
      </c>
      <c r="N30" s="11">
        <v>-16</v>
      </c>
      <c r="O30" s="11">
        <v>-138</v>
      </c>
      <c r="P30" s="11">
        <v>-34</v>
      </c>
      <c r="Q30" s="11">
        <v>238</v>
      </c>
      <c r="R30" s="186"/>
      <c r="S30" s="74"/>
    </row>
    <row r="31" spans="1:19">
      <c r="B31" s="75" t="s">
        <v>400</v>
      </c>
      <c r="D31" s="69"/>
      <c r="E31" s="69"/>
      <c r="F31" s="69"/>
      <c r="G31" s="69"/>
      <c r="H31" s="69"/>
      <c r="I31" s="69"/>
      <c r="J31" s="69"/>
      <c r="K31" s="69"/>
      <c r="L31" s="69"/>
      <c r="M31" s="69"/>
      <c r="N31" s="69"/>
      <c r="O31" s="69"/>
      <c r="P31" s="69"/>
      <c r="Q31" s="69">
        <v>-4750</v>
      </c>
      <c r="R31" s="187"/>
      <c r="S31" s="74"/>
    </row>
    <row r="32" spans="1:19">
      <c r="B32" s="70" t="s">
        <v>10</v>
      </c>
      <c r="D32" s="11">
        <v>4631</v>
      </c>
      <c r="E32" s="11">
        <v>4767</v>
      </c>
      <c r="F32" s="11">
        <v>4596</v>
      </c>
      <c r="G32" s="11">
        <v>4741</v>
      </c>
      <c r="H32" s="11">
        <v>4679</v>
      </c>
      <c r="I32" s="11">
        <v>4712</v>
      </c>
      <c r="J32" s="11">
        <v>4757</v>
      </c>
      <c r="K32" s="11">
        <v>4669</v>
      </c>
      <c r="L32" s="11">
        <v>4733</v>
      </c>
      <c r="M32" s="11">
        <v>4785</v>
      </c>
      <c r="N32" s="11">
        <v>4752</v>
      </c>
      <c r="O32" s="11">
        <v>4605</v>
      </c>
      <c r="P32" s="11">
        <v>4539</v>
      </c>
      <c r="Q32" s="186"/>
      <c r="R32" s="186"/>
      <c r="S32" s="74"/>
    </row>
    <row r="34" spans="1:18" s="75" customFormat="1">
      <c r="A34" s="1" t="s">
        <v>357</v>
      </c>
      <c r="D34" s="76"/>
      <c r="E34" s="76"/>
      <c r="F34" s="76"/>
      <c r="G34" s="76"/>
      <c r="H34" s="76"/>
      <c r="I34" s="76"/>
      <c r="J34" s="76"/>
      <c r="K34" s="76"/>
      <c r="L34" s="76"/>
      <c r="M34" s="76"/>
      <c r="N34" s="76"/>
      <c r="O34" s="76"/>
      <c r="P34" s="76"/>
      <c r="Q34" s="76"/>
      <c r="R34" s="76"/>
    </row>
    <row r="35" spans="1:18" s="75" customFormat="1">
      <c r="B35" s="1" t="s">
        <v>355</v>
      </c>
      <c r="D35" s="11">
        <v>-42</v>
      </c>
      <c r="E35" s="11">
        <v>-73</v>
      </c>
      <c r="F35" s="11">
        <v>-33</v>
      </c>
      <c r="G35" s="11">
        <v>-22</v>
      </c>
      <c r="H35" s="11">
        <v>31</v>
      </c>
      <c r="I35" s="11">
        <v>45</v>
      </c>
      <c r="J35" s="11">
        <v>-6</v>
      </c>
      <c r="K35" s="11">
        <v>22</v>
      </c>
      <c r="L35" s="11">
        <v>-1</v>
      </c>
      <c r="M35" s="11">
        <v>18</v>
      </c>
      <c r="N35" s="11">
        <v>19</v>
      </c>
      <c r="O35" s="11">
        <v>17</v>
      </c>
      <c r="P35" s="11">
        <v>-3</v>
      </c>
      <c r="Q35" s="11">
        <v>-3</v>
      </c>
      <c r="R35" s="186"/>
    </row>
    <row r="36" spans="1:18" s="75" customFormat="1">
      <c r="B36" s="1" t="s">
        <v>356</v>
      </c>
      <c r="D36" s="69">
        <v>-9</v>
      </c>
      <c r="E36" s="69">
        <v>6</v>
      </c>
      <c r="F36" s="69">
        <v>-30</v>
      </c>
      <c r="G36" s="69">
        <v>-5</v>
      </c>
      <c r="H36" s="69">
        <v>5</v>
      </c>
      <c r="I36" s="69">
        <v>-2</v>
      </c>
      <c r="J36" s="69">
        <v>1</v>
      </c>
      <c r="K36" s="69">
        <v>-21</v>
      </c>
      <c r="L36" s="69">
        <v>-13</v>
      </c>
      <c r="M36" s="69">
        <v>-8</v>
      </c>
      <c r="N36" s="69">
        <v>-15</v>
      </c>
      <c r="O36" s="69">
        <v>-20</v>
      </c>
      <c r="P36" s="69">
        <v>-9</v>
      </c>
      <c r="Q36" s="69">
        <v>-8</v>
      </c>
      <c r="R36" s="187"/>
    </row>
    <row r="37" spans="1:18" s="75" customFormat="1">
      <c r="B37" s="1"/>
      <c r="D37" s="11">
        <v>-51</v>
      </c>
      <c r="E37" s="11">
        <v>-67</v>
      </c>
      <c r="F37" s="11">
        <v>-63</v>
      </c>
      <c r="G37" s="11">
        <v>-27</v>
      </c>
      <c r="H37" s="11">
        <v>36</v>
      </c>
      <c r="I37" s="11">
        <v>43</v>
      </c>
      <c r="J37" s="11">
        <v>-5</v>
      </c>
      <c r="K37" s="11">
        <v>1</v>
      </c>
      <c r="L37" s="11">
        <v>-14</v>
      </c>
      <c r="M37" s="11">
        <v>10</v>
      </c>
      <c r="N37" s="11">
        <v>4</v>
      </c>
      <c r="O37" s="11">
        <v>-3</v>
      </c>
      <c r="P37" s="11">
        <v>-12</v>
      </c>
      <c r="Q37" s="11">
        <v>-11</v>
      </c>
      <c r="R37" s="186"/>
    </row>
  </sheetData>
  <pageMargins left="0.5" right="0.5" top="0.5" bottom="0.5" header="0.5" footer="0.5"/>
  <pageSetup scale="70" fitToHeight="3" orientation="landscape" r:id="rId1"/>
  <headerFooter alignWithMargins="0">
    <oddFooter>&amp;R&amp;A</oddFooter>
  </headerFooter>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DC275-C19A-44B1-9EE1-4FCB475C6592}">
  <dimension ref="A1:R33"/>
  <sheetViews>
    <sheetView showGridLines="0" workbookViewId="0"/>
  </sheetViews>
  <sheetFormatPr defaultColWidth="12.85546875" defaultRowHeight="12.75"/>
  <cols>
    <col min="1" max="1" width="1.28515625" style="70" customWidth="1"/>
    <col min="2" max="2" width="2.7109375" style="70" customWidth="1"/>
    <col min="3" max="3" width="62.42578125" style="70" bestFit="1" customWidth="1"/>
    <col min="4" max="18" width="9.42578125" style="72" customWidth="1"/>
    <col min="19" max="16384" width="12.85546875" style="70"/>
  </cols>
  <sheetData>
    <row r="1" spans="1:18" s="1" customFormat="1"/>
    <row r="2" spans="1:18" s="1" customFormat="1" ht="18">
      <c r="A2" s="27" t="s">
        <v>239</v>
      </c>
    </row>
    <row r="3" spans="1:18" s="1" customFormat="1">
      <c r="A3" s="1" t="s">
        <v>93</v>
      </c>
    </row>
    <row r="4" spans="1:18" s="65" customFormat="1">
      <c r="C4" s="66" t="s">
        <v>223</v>
      </c>
      <c r="D4" s="67">
        <v>44835</v>
      </c>
      <c r="E4" s="67">
        <v>44866</v>
      </c>
      <c r="F4" s="67">
        <v>44896</v>
      </c>
      <c r="G4" s="67">
        <v>44927</v>
      </c>
      <c r="H4" s="67">
        <v>44958</v>
      </c>
      <c r="I4" s="67">
        <v>44986</v>
      </c>
      <c r="J4" s="67">
        <v>45017</v>
      </c>
      <c r="K4" s="67">
        <v>45047</v>
      </c>
      <c r="L4" s="67">
        <v>45078</v>
      </c>
      <c r="M4" s="67">
        <v>45108</v>
      </c>
      <c r="N4" s="67">
        <v>45139</v>
      </c>
      <c r="O4" s="67">
        <v>45170</v>
      </c>
      <c r="P4" s="67">
        <v>45200</v>
      </c>
      <c r="Q4" s="67">
        <v>45231</v>
      </c>
      <c r="R4" s="67">
        <v>45261</v>
      </c>
    </row>
    <row r="5" spans="1:18" ht="6" customHeight="1">
      <c r="D5" s="78"/>
      <c r="E5" s="78"/>
      <c r="F5" s="78"/>
      <c r="G5" s="78"/>
      <c r="H5" s="78"/>
      <c r="I5" s="78"/>
      <c r="J5" s="78"/>
      <c r="K5" s="78"/>
      <c r="L5" s="78"/>
      <c r="M5" s="78"/>
      <c r="N5" s="78"/>
      <c r="O5" s="78"/>
      <c r="P5" s="78"/>
      <c r="Q5" s="78"/>
      <c r="R5" s="78"/>
    </row>
    <row r="6" spans="1:18" ht="15">
      <c r="A6" s="51" t="s">
        <v>95</v>
      </c>
    </row>
    <row r="7" spans="1:18" ht="8.25" customHeight="1"/>
    <row r="8" spans="1:18">
      <c r="B8" s="45" t="s">
        <v>94</v>
      </c>
      <c r="C8" s="45"/>
    </row>
    <row r="9" spans="1:18" ht="9" customHeight="1">
      <c r="A9" s="45"/>
      <c r="C9" s="45"/>
    </row>
    <row r="10" spans="1:18">
      <c r="A10" s="1"/>
      <c r="B10" s="1"/>
      <c r="C10" s="1" t="s">
        <v>96</v>
      </c>
      <c r="D10" s="52">
        <v>108343</v>
      </c>
      <c r="E10" s="52">
        <v>113690</v>
      </c>
      <c r="F10" s="52">
        <v>110816</v>
      </c>
      <c r="G10" s="52">
        <v>115390</v>
      </c>
      <c r="H10" s="52">
        <v>114970</v>
      </c>
      <c r="I10" s="52">
        <v>115873</v>
      </c>
      <c r="J10" s="52">
        <v>117284</v>
      </c>
      <c r="K10" s="52">
        <v>114837</v>
      </c>
      <c r="L10" s="52">
        <v>116814</v>
      </c>
      <c r="M10" s="52">
        <v>118445</v>
      </c>
      <c r="N10" s="52">
        <v>117750</v>
      </c>
      <c r="O10" s="52">
        <v>114204</v>
      </c>
      <c r="P10" s="52">
        <v>113469</v>
      </c>
      <c r="Q10" s="52">
        <v>118532</v>
      </c>
      <c r="R10" s="52">
        <v>121223</v>
      </c>
    </row>
    <row r="11" spans="1:18">
      <c r="A11" s="1"/>
      <c r="B11" s="1"/>
      <c r="C11" s="1" t="s">
        <v>373</v>
      </c>
      <c r="D11" s="53">
        <v>29220</v>
      </c>
      <c r="E11" s="53">
        <v>30444</v>
      </c>
      <c r="F11" s="53">
        <v>29547</v>
      </c>
      <c r="G11" s="53">
        <v>30791</v>
      </c>
      <c r="H11" s="53">
        <v>30616</v>
      </c>
      <c r="I11" s="53">
        <v>30926</v>
      </c>
      <c r="J11" s="53">
        <v>31169</v>
      </c>
      <c r="K11" s="53">
        <v>30544</v>
      </c>
      <c r="L11" s="53">
        <v>30995</v>
      </c>
      <c r="M11" s="53">
        <v>31384</v>
      </c>
      <c r="N11" s="53">
        <v>31284</v>
      </c>
      <c r="O11" s="53">
        <v>30297</v>
      </c>
      <c r="P11" s="53">
        <v>30230</v>
      </c>
      <c r="Q11" s="187"/>
      <c r="R11" s="187"/>
    </row>
    <row r="12" spans="1:18" ht="14.25">
      <c r="A12" s="1"/>
      <c r="B12" s="1"/>
      <c r="C12" s="1" t="s">
        <v>97</v>
      </c>
      <c r="D12" s="52">
        <v>137556</v>
      </c>
      <c r="E12" s="52">
        <v>144127</v>
      </c>
      <c r="F12" s="52">
        <v>140356</v>
      </c>
      <c r="G12" s="52">
        <v>146174</v>
      </c>
      <c r="H12" s="52">
        <v>145579</v>
      </c>
      <c r="I12" s="52">
        <v>146792</v>
      </c>
      <c r="J12" s="52">
        <v>148446</v>
      </c>
      <c r="K12" s="52">
        <v>145373</v>
      </c>
      <c r="L12" s="52">
        <v>147802</v>
      </c>
      <c r="M12" s="52">
        <v>149821</v>
      </c>
      <c r="N12" s="52">
        <v>149027</v>
      </c>
      <c r="O12" s="52">
        <v>144494</v>
      </c>
      <c r="P12" s="52">
        <v>143691</v>
      </c>
      <c r="Q12" s="52">
        <v>118532</v>
      </c>
      <c r="R12" s="52">
        <v>121223</v>
      </c>
    </row>
    <row r="13" spans="1:18">
      <c r="A13" s="1"/>
      <c r="B13" s="1"/>
      <c r="C13" s="1"/>
      <c r="D13" s="52"/>
      <c r="E13" s="52"/>
      <c r="F13" s="52"/>
      <c r="G13" s="52"/>
      <c r="H13" s="52"/>
      <c r="I13" s="52"/>
      <c r="J13" s="52"/>
      <c r="K13" s="52"/>
      <c r="L13" s="52"/>
      <c r="M13" s="52"/>
      <c r="N13" s="52"/>
      <c r="O13" s="52"/>
      <c r="P13" s="52"/>
      <c r="Q13" s="52"/>
      <c r="R13" s="52"/>
    </row>
    <row r="14" spans="1:18">
      <c r="A14" s="1"/>
      <c r="B14" s="1"/>
      <c r="C14" s="1" t="s">
        <v>341</v>
      </c>
      <c r="D14" s="52">
        <v>112132</v>
      </c>
      <c r="E14" s="52">
        <v>116774</v>
      </c>
      <c r="F14" s="52">
        <v>113098</v>
      </c>
      <c r="G14" s="52">
        <v>116630</v>
      </c>
      <c r="H14" s="52">
        <v>115679</v>
      </c>
      <c r="I14" s="52">
        <v>116984</v>
      </c>
      <c r="J14" s="52">
        <v>117947</v>
      </c>
      <c r="K14" s="52">
        <v>114519</v>
      </c>
      <c r="L14" s="52">
        <v>116613</v>
      </c>
      <c r="M14" s="52">
        <v>117360</v>
      </c>
      <c r="N14" s="52">
        <v>116006</v>
      </c>
      <c r="O14" s="52">
        <v>112008</v>
      </c>
      <c r="P14" s="52">
        <v>109745</v>
      </c>
      <c r="Q14" s="52">
        <v>116404</v>
      </c>
      <c r="R14" s="52">
        <v>118947</v>
      </c>
    </row>
    <row r="15" spans="1:18">
      <c r="A15" s="1"/>
      <c r="B15" s="1"/>
      <c r="C15" s="1" t="s">
        <v>340</v>
      </c>
      <c r="D15" s="53">
        <v>72858</v>
      </c>
      <c r="E15" s="53">
        <v>76131</v>
      </c>
      <c r="F15" s="53">
        <v>73514</v>
      </c>
      <c r="G15" s="53">
        <v>77158</v>
      </c>
      <c r="H15" s="53">
        <v>76548</v>
      </c>
      <c r="I15" s="53">
        <v>76785</v>
      </c>
      <c r="J15" s="53">
        <v>77739</v>
      </c>
      <c r="K15" s="53">
        <v>75678</v>
      </c>
      <c r="L15" s="53">
        <v>76722</v>
      </c>
      <c r="M15" s="53">
        <v>77490</v>
      </c>
      <c r="N15" s="53">
        <v>76869</v>
      </c>
      <c r="O15" s="53">
        <v>74325</v>
      </c>
      <c r="P15" s="53">
        <v>73562</v>
      </c>
      <c r="Q15" s="53">
        <v>75173</v>
      </c>
      <c r="R15" s="53">
        <v>76758</v>
      </c>
    </row>
    <row r="16" spans="1:18">
      <c r="A16" s="1"/>
      <c r="B16" s="1"/>
      <c r="C16" s="1" t="s">
        <v>98</v>
      </c>
      <c r="D16" s="52">
        <v>184990</v>
      </c>
      <c r="E16" s="52">
        <v>192905</v>
      </c>
      <c r="F16" s="52">
        <v>186612</v>
      </c>
      <c r="G16" s="52">
        <v>193788</v>
      </c>
      <c r="H16" s="52">
        <v>192227</v>
      </c>
      <c r="I16" s="52">
        <v>193769</v>
      </c>
      <c r="J16" s="52">
        <v>195686</v>
      </c>
      <c r="K16" s="52">
        <v>190197</v>
      </c>
      <c r="L16" s="52">
        <v>193335</v>
      </c>
      <c r="M16" s="52">
        <v>194850</v>
      </c>
      <c r="N16" s="52">
        <v>192875</v>
      </c>
      <c r="O16" s="52">
        <v>186333</v>
      </c>
      <c r="P16" s="52">
        <v>183307</v>
      </c>
      <c r="Q16" s="52">
        <v>191577</v>
      </c>
      <c r="R16" s="52">
        <v>195705</v>
      </c>
    </row>
    <row r="17" spans="1:18">
      <c r="A17" s="1"/>
      <c r="B17" s="1"/>
      <c r="C17" s="1"/>
      <c r="D17" s="52"/>
      <c r="E17" s="52"/>
      <c r="F17" s="52"/>
      <c r="G17" s="52"/>
      <c r="H17" s="52"/>
      <c r="I17" s="52"/>
      <c r="J17" s="52"/>
      <c r="K17" s="52"/>
      <c r="L17" s="52"/>
      <c r="M17" s="52"/>
      <c r="N17" s="52"/>
      <c r="O17" s="52"/>
      <c r="P17" s="52"/>
      <c r="Q17" s="52"/>
      <c r="R17" s="52"/>
    </row>
    <row r="18" spans="1:18">
      <c r="A18" s="1"/>
      <c r="B18" s="1"/>
      <c r="C18" s="1" t="s">
        <v>240</v>
      </c>
      <c r="D18" s="53">
        <v>-76842</v>
      </c>
      <c r="E18" s="53">
        <v>-80326</v>
      </c>
      <c r="F18" s="53">
        <v>-77559</v>
      </c>
      <c r="G18" s="53">
        <v>-80474</v>
      </c>
      <c r="H18" s="53">
        <v>-79834</v>
      </c>
      <c r="I18" s="53">
        <v>-80113</v>
      </c>
      <c r="J18" s="53">
        <v>-81100</v>
      </c>
      <c r="K18" s="53">
        <v>-78936</v>
      </c>
      <c r="L18" s="53">
        <v>-80031</v>
      </c>
      <c r="M18" s="53">
        <v>-80804</v>
      </c>
      <c r="N18" s="53">
        <v>-80154</v>
      </c>
      <c r="O18" s="53">
        <v>-77472</v>
      </c>
      <c r="P18" s="53">
        <v>-76679</v>
      </c>
      <c r="Q18" s="53">
        <v>-75173</v>
      </c>
      <c r="R18" s="53">
        <v>-76758</v>
      </c>
    </row>
    <row r="19" spans="1:18">
      <c r="A19" s="1"/>
      <c r="B19" s="1"/>
      <c r="C19" s="1" t="s">
        <v>100</v>
      </c>
      <c r="D19" s="52">
        <v>245704</v>
      </c>
      <c r="E19" s="52">
        <v>256706</v>
      </c>
      <c r="F19" s="52">
        <v>249409</v>
      </c>
      <c r="G19" s="52">
        <v>259488</v>
      </c>
      <c r="H19" s="52">
        <v>257972</v>
      </c>
      <c r="I19" s="52">
        <v>260448</v>
      </c>
      <c r="J19" s="52">
        <v>263032</v>
      </c>
      <c r="K19" s="52">
        <v>256634</v>
      </c>
      <c r="L19" s="52">
        <v>261106</v>
      </c>
      <c r="M19" s="52">
        <v>263867</v>
      </c>
      <c r="N19" s="52">
        <v>261748</v>
      </c>
      <c r="O19" s="52">
        <v>253355</v>
      </c>
      <c r="P19" s="52">
        <v>250319</v>
      </c>
      <c r="Q19" s="52">
        <v>234936</v>
      </c>
      <c r="R19" s="52">
        <v>240170</v>
      </c>
    </row>
    <row r="20" spans="1:18">
      <c r="A20" s="1"/>
      <c r="B20" s="1"/>
      <c r="C20" s="1"/>
      <c r="D20" s="16"/>
      <c r="E20" s="16"/>
      <c r="F20" s="16"/>
      <c r="G20" s="16"/>
      <c r="H20" s="16"/>
      <c r="I20" s="16"/>
      <c r="J20" s="16"/>
      <c r="K20" s="16"/>
      <c r="L20" s="16"/>
      <c r="M20" s="16"/>
      <c r="N20" s="16"/>
      <c r="O20" s="16"/>
      <c r="P20" s="16"/>
      <c r="Q20" s="16"/>
      <c r="R20" s="16"/>
    </row>
    <row r="21" spans="1:18">
      <c r="B21" s="45" t="s">
        <v>109</v>
      </c>
      <c r="C21" s="45"/>
      <c r="D21" s="77"/>
      <c r="E21" s="77"/>
      <c r="F21" s="77"/>
      <c r="G21" s="77"/>
      <c r="H21" s="77"/>
      <c r="I21" s="77"/>
      <c r="J21" s="77"/>
      <c r="K21" s="77"/>
      <c r="L21" s="77"/>
      <c r="M21" s="77"/>
      <c r="N21" s="77"/>
      <c r="O21" s="77"/>
      <c r="P21" s="77"/>
      <c r="Q21" s="77"/>
      <c r="R21" s="77"/>
    </row>
    <row r="22" spans="1:18" ht="8.25" customHeight="1">
      <c r="A22" s="45"/>
      <c r="B22" s="45"/>
      <c r="C22" s="45"/>
      <c r="D22" s="77"/>
      <c r="E22" s="77"/>
      <c r="F22" s="77"/>
      <c r="G22" s="77"/>
      <c r="H22" s="77"/>
      <c r="I22" s="77"/>
      <c r="J22" s="77"/>
      <c r="K22" s="77"/>
      <c r="L22" s="77"/>
      <c r="M22" s="77"/>
      <c r="N22" s="77"/>
      <c r="O22" s="77"/>
      <c r="P22" s="77"/>
      <c r="Q22" s="77"/>
      <c r="R22" s="77"/>
    </row>
    <row r="23" spans="1:18">
      <c r="A23" s="45"/>
      <c r="B23" s="45"/>
      <c r="C23" s="1" t="s">
        <v>110</v>
      </c>
      <c r="D23" s="52">
        <v>897</v>
      </c>
      <c r="E23" s="52">
        <v>1028</v>
      </c>
      <c r="F23" s="52">
        <v>1106</v>
      </c>
      <c r="G23" s="52">
        <v>1066</v>
      </c>
      <c r="H23" s="52">
        <v>1442</v>
      </c>
      <c r="I23" s="52">
        <v>1155</v>
      </c>
      <c r="J23" s="52">
        <v>773</v>
      </c>
      <c r="K23" s="52">
        <v>995</v>
      </c>
      <c r="L23" s="52">
        <v>1027</v>
      </c>
      <c r="M23" s="52">
        <v>1194</v>
      </c>
      <c r="N23" s="52">
        <v>1023</v>
      </c>
      <c r="O23" s="52">
        <v>886</v>
      </c>
      <c r="P23" s="52">
        <v>964</v>
      </c>
      <c r="Q23" s="52">
        <v>1090</v>
      </c>
      <c r="R23" s="52">
        <v>1035</v>
      </c>
    </row>
    <row r="24" spans="1:18">
      <c r="A24" s="45"/>
      <c r="B24" s="45"/>
      <c r="C24" s="1" t="s">
        <v>372</v>
      </c>
      <c r="D24" s="53">
        <v>430</v>
      </c>
      <c r="E24" s="53">
        <v>364</v>
      </c>
      <c r="F24" s="53">
        <v>363</v>
      </c>
      <c r="G24" s="53">
        <v>372</v>
      </c>
      <c r="H24" s="53">
        <v>511</v>
      </c>
      <c r="I24" s="53">
        <v>466</v>
      </c>
      <c r="J24" s="53">
        <v>316</v>
      </c>
      <c r="K24" s="53">
        <v>352</v>
      </c>
      <c r="L24" s="53">
        <v>365</v>
      </c>
      <c r="M24" s="53">
        <v>354</v>
      </c>
      <c r="N24" s="53">
        <v>362</v>
      </c>
      <c r="O24" s="53">
        <v>377</v>
      </c>
      <c r="P24" s="53">
        <v>684</v>
      </c>
      <c r="Q24" s="53">
        <v>512</v>
      </c>
      <c r="R24" s="187"/>
    </row>
    <row r="25" spans="1:18" ht="14.25">
      <c r="A25" s="45"/>
      <c r="B25" s="45"/>
      <c r="C25" s="1" t="s">
        <v>111</v>
      </c>
      <c r="D25" s="52">
        <v>1327</v>
      </c>
      <c r="E25" s="52">
        <v>1392</v>
      </c>
      <c r="F25" s="52">
        <v>1469</v>
      </c>
      <c r="G25" s="52">
        <v>1438</v>
      </c>
      <c r="H25" s="52">
        <v>1953</v>
      </c>
      <c r="I25" s="52">
        <v>1621</v>
      </c>
      <c r="J25" s="52">
        <v>1089</v>
      </c>
      <c r="K25" s="52">
        <v>1347</v>
      </c>
      <c r="L25" s="52">
        <v>1392</v>
      </c>
      <c r="M25" s="52">
        <v>1548</v>
      </c>
      <c r="N25" s="52">
        <v>1385</v>
      </c>
      <c r="O25" s="52">
        <v>1263</v>
      </c>
      <c r="P25" s="52">
        <v>1648</v>
      </c>
      <c r="Q25" s="52">
        <v>1602</v>
      </c>
      <c r="R25" s="52">
        <v>1035</v>
      </c>
    </row>
    <row r="26" spans="1:18">
      <c r="A26" s="45"/>
      <c r="B26" s="45"/>
      <c r="C26" s="45"/>
      <c r="D26" s="16"/>
      <c r="E26" s="16"/>
      <c r="F26" s="16"/>
      <c r="G26" s="16"/>
      <c r="H26" s="16"/>
      <c r="I26" s="16"/>
      <c r="J26" s="16"/>
      <c r="K26" s="16"/>
      <c r="L26" s="16"/>
      <c r="M26" s="16"/>
      <c r="N26" s="16"/>
      <c r="O26" s="16"/>
      <c r="P26" s="16"/>
      <c r="Q26" s="16"/>
      <c r="R26" s="16"/>
    </row>
    <row r="27" spans="1:18">
      <c r="A27" s="1"/>
      <c r="B27" s="1"/>
      <c r="C27" s="1" t="s">
        <v>112</v>
      </c>
      <c r="D27" s="52">
        <v>150</v>
      </c>
      <c r="E27" s="52">
        <v>123</v>
      </c>
      <c r="F27" s="52">
        <v>156</v>
      </c>
      <c r="G27" s="52">
        <v>30</v>
      </c>
      <c r="H27" s="52">
        <v>488</v>
      </c>
      <c r="I27" s="52">
        <v>-14</v>
      </c>
      <c r="J27" s="52">
        <v>-252</v>
      </c>
      <c r="K27" s="52">
        <v>-34</v>
      </c>
      <c r="L27" s="52">
        <v>-138</v>
      </c>
      <c r="M27" s="52">
        <v>196</v>
      </c>
      <c r="N27" s="52">
        <v>-45</v>
      </c>
      <c r="O27" s="52">
        <v>-168</v>
      </c>
      <c r="P27" s="52">
        <v>-27</v>
      </c>
      <c r="Q27" s="52">
        <v>-83</v>
      </c>
      <c r="R27" s="52">
        <v>-118</v>
      </c>
    </row>
    <row r="28" spans="1:18">
      <c r="A28" s="1"/>
      <c r="B28" s="1"/>
      <c r="C28" s="1" t="s">
        <v>374</v>
      </c>
      <c r="D28" s="53">
        <v>117</v>
      </c>
      <c r="E28" s="53">
        <v>-28</v>
      </c>
      <c r="F28" s="53">
        <v>-44</v>
      </c>
      <c r="G28" s="53">
        <v>31</v>
      </c>
      <c r="H28" s="53">
        <v>155</v>
      </c>
      <c r="I28" s="53">
        <v>127</v>
      </c>
      <c r="J28" s="53">
        <v>21</v>
      </c>
      <c r="K28" s="53">
        <v>-70</v>
      </c>
      <c r="L28" s="53">
        <v>-39</v>
      </c>
      <c r="M28" s="53">
        <v>24</v>
      </c>
      <c r="N28" s="53">
        <v>53</v>
      </c>
      <c r="O28" s="53">
        <v>39</v>
      </c>
      <c r="P28" s="53">
        <v>290</v>
      </c>
      <c r="Q28" s="53">
        <v>97</v>
      </c>
      <c r="R28" s="187"/>
    </row>
    <row r="29" spans="1:18" ht="14.25">
      <c r="A29" s="1"/>
      <c r="B29" s="1"/>
      <c r="C29" s="1" t="s">
        <v>113</v>
      </c>
      <c r="D29" s="52">
        <v>267</v>
      </c>
      <c r="E29" s="52">
        <v>96</v>
      </c>
      <c r="F29" s="52">
        <v>113</v>
      </c>
      <c r="G29" s="52">
        <v>61</v>
      </c>
      <c r="H29" s="52">
        <v>643</v>
      </c>
      <c r="I29" s="52">
        <v>114</v>
      </c>
      <c r="J29" s="52">
        <v>-230</v>
      </c>
      <c r="K29" s="52">
        <v>-104</v>
      </c>
      <c r="L29" s="52">
        <v>-177</v>
      </c>
      <c r="M29" s="52">
        <v>220</v>
      </c>
      <c r="N29" s="52">
        <v>8</v>
      </c>
      <c r="O29" s="52">
        <v>-128</v>
      </c>
      <c r="P29" s="52">
        <v>264</v>
      </c>
      <c r="Q29" s="52">
        <v>14</v>
      </c>
      <c r="R29" s="52">
        <v>-118</v>
      </c>
    </row>
    <row r="30" spans="1:18" ht="14.25">
      <c r="A30" s="1"/>
      <c r="B30" s="1"/>
      <c r="C30" s="1" t="s">
        <v>114</v>
      </c>
      <c r="D30" s="52">
        <v>-405</v>
      </c>
      <c r="E30" s="52">
        <v>-391</v>
      </c>
      <c r="F30" s="52">
        <v>-171</v>
      </c>
      <c r="G30" s="52">
        <v>-241</v>
      </c>
      <c r="H30" s="52">
        <v>295</v>
      </c>
      <c r="I30" s="52">
        <v>116</v>
      </c>
      <c r="J30" s="52">
        <v>-247</v>
      </c>
      <c r="K30" s="52">
        <v>-380</v>
      </c>
      <c r="L30" s="52">
        <v>284</v>
      </c>
      <c r="M30" s="52">
        <v>-148</v>
      </c>
      <c r="N30" s="52">
        <v>-329</v>
      </c>
      <c r="O30" s="52">
        <v>-215</v>
      </c>
      <c r="P30" s="52">
        <v>-300</v>
      </c>
      <c r="Q30" s="52">
        <v>-313</v>
      </c>
      <c r="R30" s="52">
        <v>-399</v>
      </c>
    </row>
    <row r="31" spans="1:18" ht="25.5">
      <c r="A31" s="1"/>
      <c r="B31" s="1"/>
      <c r="C31" s="92" t="s">
        <v>241</v>
      </c>
      <c r="D31" s="53">
        <v>15</v>
      </c>
      <c r="E31" s="53">
        <v>1</v>
      </c>
      <c r="F31" s="53">
        <v>35</v>
      </c>
      <c r="G31" s="53">
        <v>5</v>
      </c>
      <c r="H31" s="53">
        <v>-5</v>
      </c>
      <c r="I31" s="53">
        <v>2</v>
      </c>
      <c r="J31" s="53">
        <v>-1</v>
      </c>
      <c r="K31" s="53">
        <v>21</v>
      </c>
      <c r="L31" s="53">
        <v>13</v>
      </c>
      <c r="M31" s="53">
        <v>8</v>
      </c>
      <c r="N31" s="53">
        <v>15</v>
      </c>
      <c r="O31" s="53">
        <v>20</v>
      </c>
      <c r="P31" s="53">
        <v>9</v>
      </c>
      <c r="Q31" s="53">
        <v>8</v>
      </c>
      <c r="R31" s="53">
        <v>0</v>
      </c>
    </row>
    <row r="32" spans="1:18">
      <c r="A32" s="45"/>
      <c r="B32" s="45"/>
      <c r="C32" s="1" t="s">
        <v>116</v>
      </c>
      <c r="D32" s="52">
        <v>-123</v>
      </c>
      <c r="E32" s="52">
        <v>-294</v>
      </c>
      <c r="F32" s="52">
        <v>-23</v>
      </c>
      <c r="G32" s="52">
        <v>-175</v>
      </c>
      <c r="H32" s="52">
        <v>933</v>
      </c>
      <c r="I32" s="52">
        <v>232</v>
      </c>
      <c r="J32" s="52">
        <v>-478</v>
      </c>
      <c r="K32" s="52">
        <v>-463</v>
      </c>
      <c r="L32" s="52">
        <v>120</v>
      </c>
      <c r="M32" s="52">
        <v>80</v>
      </c>
      <c r="N32" s="52">
        <v>-306</v>
      </c>
      <c r="O32" s="52">
        <v>-323</v>
      </c>
      <c r="P32" s="52">
        <v>-27</v>
      </c>
      <c r="Q32" s="52">
        <v>-291</v>
      </c>
      <c r="R32" s="52">
        <v>-517</v>
      </c>
    </row>
    <row r="33" spans="1:3">
      <c r="A33" s="1"/>
      <c r="B33" s="1"/>
      <c r="C33" s="1"/>
    </row>
  </sheetData>
  <pageMargins left="0.5" right="0.5" top="0.5" bottom="0.5" header="0.5" footer="0.5"/>
  <pageSetup scale="63" fitToHeight="3" orientation="landscape" r:id="rId1"/>
  <headerFooter alignWithMargins="0">
    <oddFooter>&amp;R&amp;A</oddFooter>
  </headerFooter>
  <customProperties>
    <customPr name="EpmWorksheetKeyString_GU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4728B-B279-4A58-861F-353EAA9E0D55}">
  <dimension ref="A1"/>
  <sheetViews>
    <sheetView showGridLines="0" zoomScaleNormal="100" workbookViewId="0"/>
  </sheetViews>
  <sheetFormatPr defaultRowHeight="12.75"/>
  <sheetData/>
  <pageMargins left="0.7" right="0.7" top="0.75" bottom="0.75" header="0.3" footer="0.3"/>
  <pageSetup orientation="landscape" horizontalDpi="1200" verticalDpi="1200" r:id="rId1"/>
  <rowBreaks count="1" manualBreakCount="1">
    <brk id="24" max="16383" man="1"/>
  </rowBreaks>
  <customProperties>
    <customPr name="EpmWorksheetKeyString_GUID" r:id="rId2"/>
    <customPr name="FPMExcelClientCellBasedFunctionStatus" r:id="rId3"/>
  </customPropertie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B03A-2EA4-4151-BFD6-EC4A7FA83CA4}">
  <dimension ref="A1:Q65"/>
  <sheetViews>
    <sheetView showGridLines="0" zoomScaleNormal="100" workbookViewId="0"/>
  </sheetViews>
  <sheetFormatPr defaultColWidth="9.140625" defaultRowHeight="12.75"/>
  <cols>
    <col min="1" max="3" width="2.85546875" style="1" customWidth="1"/>
    <col min="4" max="4" width="47.7109375" style="1" customWidth="1"/>
    <col min="5" max="12" width="7.5703125" style="1" bestFit="1" customWidth="1"/>
    <col min="13" max="13" width="7.5703125" style="1" customWidth="1"/>
    <col min="14" max="16384" width="9.140625" style="1"/>
  </cols>
  <sheetData>
    <row r="1" spans="1:13" ht="18">
      <c r="A1" s="181" t="s">
        <v>426</v>
      </c>
    </row>
    <row r="2" spans="1:13" ht="18">
      <c r="A2" s="27" t="s">
        <v>421</v>
      </c>
    </row>
    <row r="3" spans="1:13">
      <c r="A3" s="1" t="s">
        <v>46</v>
      </c>
    </row>
    <row r="4" spans="1:13">
      <c r="D4" s="7" t="s">
        <v>20</v>
      </c>
      <c r="E4" s="30">
        <v>2021</v>
      </c>
      <c r="F4" s="30">
        <v>2022</v>
      </c>
      <c r="G4" s="30">
        <v>2022</v>
      </c>
      <c r="H4" s="30">
        <v>2022</v>
      </c>
      <c r="I4" s="30">
        <v>2022</v>
      </c>
      <c r="J4" s="108">
        <v>2023</v>
      </c>
      <c r="K4" s="108">
        <v>2023</v>
      </c>
      <c r="L4" s="108">
        <v>2023</v>
      </c>
      <c r="M4" s="108">
        <v>2023</v>
      </c>
    </row>
    <row r="5" spans="1:13">
      <c r="D5" s="7" t="s">
        <v>21</v>
      </c>
      <c r="E5" s="31">
        <v>4</v>
      </c>
      <c r="F5" s="31">
        <v>1</v>
      </c>
      <c r="G5" s="31">
        <v>2</v>
      </c>
      <c r="H5" s="31">
        <v>3</v>
      </c>
      <c r="I5" s="31">
        <v>4</v>
      </c>
      <c r="J5" s="109">
        <v>1</v>
      </c>
      <c r="K5" s="109">
        <v>2</v>
      </c>
      <c r="L5" s="109">
        <v>3</v>
      </c>
      <c r="M5" s="109">
        <v>4</v>
      </c>
    </row>
    <row r="6" spans="1:13" ht="15">
      <c r="A6" s="8" t="s">
        <v>308</v>
      </c>
    </row>
    <row r="7" spans="1:13">
      <c r="B7" s="1" t="s">
        <v>8</v>
      </c>
    </row>
    <row r="8" spans="1:13">
      <c r="C8" s="1" t="s">
        <v>0</v>
      </c>
      <c r="E8" s="16">
        <v>1127</v>
      </c>
      <c r="F8" s="16">
        <v>688</v>
      </c>
      <c r="G8" s="16">
        <v>1794</v>
      </c>
      <c r="H8" s="16">
        <v>4762</v>
      </c>
      <c r="I8" s="16">
        <v>7331</v>
      </c>
      <c r="J8" s="16">
        <v>3365</v>
      </c>
      <c r="K8" s="16">
        <v>3580</v>
      </c>
      <c r="L8" s="16">
        <v>3574</v>
      </c>
      <c r="M8" s="16">
        <f>'Corp Earnings 24'!M8</f>
        <v>3049</v>
      </c>
    </row>
    <row r="9" spans="1:13">
      <c r="C9" s="1" t="s">
        <v>52</v>
      </c>
      <c r="E9" s="16"/>
      <c r="F9" s="16"/>
      <c r="G9" s="16"/>
      <c r="H9" s="16"/>
      <c r="I9" s="16"/>
      <c r="J9" s="16"/>
      <c r="K9" s="16"/>
      <c r="L9" s="16"/>
      <c r="M9" s="16"/>
    </row>
    <row r="10" spans="1:13">
      <c r="C10" s="10" t="s">
        <v>23</v>
      </c>
      <c r="D10" s="20" t="s">
        <v>53</v>
      </c>
      <c r="E10" s="16">
        <v>30468</v>
      </c>
      <c r="F10" s="16">
        <v>30668</v>
      </c>
      <c r="G10" s="16">
        <v>29024</v>
      </c>
      <c r="H10" s="16">
        <v>27683</v>
      </c>
      <c r="I10" s="16">
        <v>40852</v>
      </c>
      <c r="J10" s="16">
        <v>20602</v>
      </c>
      <c r="K10" s="16">
        <v>14514</v>
      </c>
      <c r="L10" s="16">
        <v>12659</v>
      </c>
      <c r="M10" s="16">
        <f>'Corp Earnings 24'!M10</f>
        <v>19133</v>
      </c>
    </row>
    <row r="11" spans="1:13">
      <c r="C11" s="10" t="s">
        <v>284</v>
      </c>
      <c r="D11" s="20" t="s">
        <v>284</v>
      </c>
      <c r="E11" s="16">
        <v>16965</v>
      </c>
      <c r="F11" s="16">
        <v>13489</v>
      </c>
      <c r="G11" s="16">
        <v>14859</v>
      </c>
      <c r="H11" s="16">
        <v>14640</v>
      </c>
      <c r="I11" s="16">
        <v>14243</v>
      </c>
      <c r="J11" s="16">
        <v>28133</v>
      </c>
      <c r="K11" s="16">
        <v>27602</v>
      </c>
      <c r="L11" s="16">
        <v>24686</v>
      </c>
      <c r="M11" s="16">
        <f>'AM SI Earnings 23'!M9</f>
        <v>23673</v>
      </c>
    </row>
    <row r="12" spans="1:13">
      <c r="C12" s="10"/>
      <c r="D12" s="20" t="s">
        <v>257</v>
      </c>
      <c r="E12" s="11">
        <v>3289</v>
      </c>
      <c r="F12" s="11">
        <v>4243</v>
      </c>
      <c r="G12" s="11">
        <v>6150</v>
      </c>
      <c r="H12" s="11">
        <v>4576</v>
      </c>
      <c r="I12" s="11">
        <v>10699</v>
      </c>
      <c r="J12" s="11">
        <v>5066</v>
      </c>
      <c r="K12" s="11">
        <v>3133</v>
      </c>
      <c r="L12" s="11">
        <v>550</v>
      </c>
      <c r="M12" s="11">
        <f>'AM SI Earnings 23'!M10</f>
        <v>8597</v>
      </c>
    </row>
    <row r="13" spans="1:13">
      <c r="C13" s="10"/>
      <c r="D13" s="20" t="s">
        <v>371</v>
      </c>
      <c r="E13" s="11">
        <v>0</v>
      </c>
      <c r="F13" s="11">
        <v>0</v>
      </c>
      <c r="G13" s="11">
        <v>0</v>
      </c>
      <c r="H13" s="11">
        <v>0</v>
      </c>
      <c r="I13" s="11">
        <v>0</v>
      </c>
      <c r="J13" s="11">
        <v>0</v>
      </c>
      <c r="K13" s="11">
        <v>-1866</v>
      </c>
      <c r="L13" s="11">
        <v>1142</v>
      </c>
      <c r="M13" s="11">
        <f>'WM SI Earnings 15'!M9</f>
        <v>0</v>
      </c>
    </row>
    <row r="14" spans="1:13">
      <c r="C14" s="10"/>
      <c r="D14" s="20" t="s">
        <v>88</v>
      </c>
      <c r="E14" s="11">
        <v>0</v>
      </c>
      <c r="F14" s="11">
        <v>0</v>
      </c>
      <c r="G14" s="11">
        <v>0</v>
      </c>
      <c r="H14" s="11">
        <v>0</v>
      </c>
      <c r="I14" s="11">
        <v>-364</v>
      </c>
      <c r="J14" s="11">
        <v>-757</v>
      </c>
      <c r="K14" s="11">
        <v>-505</v>
      </c>
      <c r="L14" s="11">
        <v>-563</v>
      </c>
      <c r="M14" s="11">
        <f>'WM SI Earnings 15'!M10</f>
        <v>-760</v>
      </c>
    </row>
    <row r="15" spans="1:13">
      <c r="D15" s="10"/>
      <c r="E15" s="22">
        <v>50722</v>
      </c>
      <c r="F15" s="22">
        <v>48400</v>
      </c>
      <c r="G15" s="22">
        <v>50033</v>
      </c>
      <c r="H15" s="22">
        <v>46899</v>
      </c>
      <c r="I15" s="22">
        <v>65430</v>
      </c>
      <c r="J15" s="22">
        <v>53044</v>
      </c>
      <c r="K15" s="22">
        <v>42878</v>
      </c>
      <c r="L15" s="22">
        <v>38474</v>
      </c>
      <c r="M15" s="22">
        <f>SUM(M10:M14)</f>
        <v>50643</v>
      </c>
    </row>
    <row r="16" spans="1:13" ht="3.75" customHeight="1">
      <c r="D16" s="10"/>
      <c r="E16" s="16"/>
      <c r="F16" s="16"/>
      <c r="G16" s="16"/>
      <c r="H16" s="16"/>
      <c r="I16" s="16"/>
      <c r="J16" s="16"/>
      <c r="K16" s="16"/>
      <c r="L16" s="16"/>
      <c r="M16" s="16"/>
    </row>
    <row r="17" spans="1:15">
      <c r="E17" s="22">
        <v>51849</v>
      </c>
      <c r="F17" s="22">
        <v>49088</v>
      </c>
      <c r="G17" s="22">
        <v>51827</v>
      </c>
      <c r="H17" s="22">
        <v>51661</v>
      </c>
      <c r="I17" s="22">
        <v>72761</v>
      </c>
      <c r="J17" s="22">
        <v>56409</v>
      </c>
      <c r="K17" s="22">
        <v>46458</v>
      </c>
      <c r="L17" s="22">
        <v>42048</v>
      </c>
      <c r="M17" s="22">
        <f>M8+M15</f>
        <v>53692</v>
      </c>
    </row>
    <row r="18" spans="1:15">
      <c r="B18" s="1" t="s">
        <v>1</v>
      </c>
      <c r="E18" s="16"/>
      <c r="F18" s="16"/>
      <c r="G18" s="16"/>
      <c r="H18" s="16"/>
      <c r="I18" s="16"/>
      <c r="J18" s="16"/>
      <c r="K18" s="16"/>
      <c r="L18" s="16"/>
      <c r="M18" s="16"/>
    </row>
    <row r="19" spans="1:15">
      <c r="C19" s="1" t="s">
        <v>37</v>
      </c>
      <c r="E19" s="15">
        <v>1357</v>
      </c>
      <c r="F19" s="15">
        <v>1404</v>
      </c>
      <c r="G19" s="15">
        <v>2027</v>
      </c>
      <c r="H19" s="15">
        <v>1156</v>
      </c>
      <c r="I19" s="15">
        <v>330</v>
      </c>
      <c r="J19" s="15">
        <v>1141</v>
      </c>
      <c r="K19" s="15">
        <v>1098</v>
      </c>
      <c r="L19" s="15">
        <v>1113</v>
      </c>
      <c r="M19" s="15">
        <f>'Corp Earnings 24'!M14+'WM SI Earnings 15'!M14+'AM SI Earnings 23'!M14</f>
        <v>1593</v>
      </c>
    </row>
    <row r="20" spans="1:15" ht="3.75" customHeight="1">
      <c r="E20" s="16"/>
      <c r="F20" s="16"/>
      <c r="G20" s="16"/>
      <c r="H20" s="16"/>
      <c r="I20" s="16"/>
      <c r="J20" s="16"/>
      <c r="K20" s="16"/>
      <c r="L20" s="16"/>
      <c r="M20" s="16"/>
    </row>
    <row r="21" spans="1:15">
      <c r="B21" s="1" t="s">
        <v>304</v>
      </c>
      <c r="E21" s="16">
        <v>50492</v>
      </c>
      <c r="F21" s="16">
        <v>47684</v>
      </c>
      <c r="G21" s="16">
        <v>49800</v>
      </c>
      <c r="H21" s="16">
        <v>50505</v>
      </c>
      <c r="I21" s="16">
        <v>72431</v>
      </c>
      <c r="J21" s="16">
        <v>55268</v>
      </c>
      <c r="K21" s="16">
        <v>45360</v>
      </c>
      <c r="L21" s="16">
        <v>40935</v>
      </c>
      <c r="M21" s="16">
        <f>M17-M19</f>
        <v>52099</v>
      </c>
    </row>
    <row r="22" spans="1:15" s="16" customFormat="1">
      <c r="C22" s="1" t="s">
        <v>7</v>
      </c>
      <c r="E22" s="11">
        <v>0</v>
      </c>
      <c r="F22" s="11">
        <v>0</v>
      </c>
      <c r="G22" s="11">
        <v>0</v>
      </c>
      <c r="H22" s="11">
        <v>0</v>
      </c>
      <c r="I22" s="11">
        <v>0</v>
      </c>
      <c r="J22" s="11">
        <v>0</v>
      </c>
      <c r="K22" s="11">
        <v>0</v>
      </c>
      <c r="L22" s="11">
        <v>0</v>
      </c>
      <c r="M22" s="11">
        <v>0</v>
      </c>
    </row>
    <row r="23" spans="1:15" s="16" customFormat="1">
      <c r="B23" s="1" t="s">
        <v>305</v>
      </c>
      <c r="E23" s="22">
        <v>50492</v>
      </c>
      <c r="F23" s="22">
        <v>47684</v>
      </c>
      <c r="G23" s="22">
        <v>49800</v>
      </c>
      <c r="H23" s="22">
        <v>50505</v>
      </c>
      <c r="I23" s="22">
        <v>72431</v>
      </c>
      <c r="J23" s="22">
        <v>55268</v>
      </c>
      <c r="K23" s="22">
        <v>45360</v>
      </c>
      <c r="L23" s="22">
        <v>40935</v>
      </c>
      <c r="M23" s="22">
        <f>M21-M22</f>
        <v>52099</v>
      </c>
      <c r="O23" s="176"/>
    </row>
    <row r="24" spans="1:15" s="16" customFormat="1">
      <c r="C24" s="1" t="s">
        <v>2</v>
      </c>
      <c r="E24" s="16">
        <v>1540</v>
      </c>
      <c r="F24" s="16">
        <v>1054</v>
      </c>
      <c r="G24" s="16">
        <v>1393</v>
      </c>
      <c r="H24" s="16">
        <v>2393</v>
      </c>
      <c r="I24" s="16">
        <v>4756</v>
      </c>
      <c r="J24" s="16">
        <v>3529</v>
      </c>
      <c r="K24" s="16">
        <v>3685</v>
      </c>
      <c r="L24" s="16">
        <v>-951</v>
      </c>
      <c r="M24" s="16">
        <f>'Corp Earnings 24'!M17+'WM SI Earnings 15'!M17+'AM SI Earnings 23'!M17</f>
        <v>1504</v>
      </c>
    </row>
    <row r="25" spans="1:15" s="16" customFormat="1" ht="2.4500000000000002" customHeight="1"/>
    <row r="26" spans="1:15" s="16" customFormat="1" ht="13.5" thickBot="1">
      <c r="B26" s="1" t="s">
        <v>306</v>
      </c>
      <c r="E26" s="28">
        <v>48952</v>
      </c>
      <c r="F26" s="28">
        <v>46630</v>
      </c>
      <c r="G26" s="28">
        <v>48407</v>
      </c>
      <c r="H26" s="28">
        <v>48112</v>
      </c>
      <c r="I26" s="28">
        <v>67675</v>
      </c>
      <c r="J26" s="28">
        <v>51739</v>
      </c>
      <c r="K26" s="28">
        <v>41675</v>
      </c>
      <c r="L26" s="28">
        <v>41886</v>
      </c>
      <c r="M26" s="28">
        <f>M23-M24</f>
        <v>50595</v>
      </c>
    </row>
    <row r="27" spans="1:15">
      <c r="E27" s="16"/>
      <c r="F27" s="16"/>
      <c r="G27" s="16"/>
      <c r="H27" s="16"/>
      <c r="I27" s="16"/>
      <c r="J27" s="16"/>
      <c r="K27" s="16"/>
      <c r="L27" s="16"/>
      <c r="M27" s="16"/>
    </row>
    <row r="28" spans="1:15" ht="15">
      <c r="A28" s="8" t="s">
        <v>86</v>
      </c>
      <c r="E28" s="16"/>
      <c r="F28" s="16"/>
      <c r="G28" s="16"/>
      <c r="H28" s="16"/>
      <c r="I28" s="16"/>
      <c r="J28" s="16"/>
      <c r="K28" s="16"/>
      <c r="L28" s="16"/>
      <c r="M28" s="16"/>
    </row>
    <row r="29" spans="1:15">
      <c r="B29" s="1" t="s">
        <v>2</v>
      </c>
      <c r="E29" s="16"/>
      <c r="F29" s="16"/>
      <c r="G29" s="16"/>
      <c r="H29" s="16"/>
      <c r="I29" s="16"/>
      <c r="J29" s="16"/>
      <c r="K29" s="16"/>
      <c r="L29" s="16"/>
      <c r="M29" s="16"/>
    </row>
    <row r="30" spans="1:15">
      <c r="C30" s="1" t="s">
        <v>285</v>
      </c>
      <c r="E30" s="11">
        <v>1697</v>
      </c>
      <c r="F30" s="11">
        <v>1349</v>
      </c>
      <c r="G30" s="11">
        <v>1486</v>
      </c>
      <c r="H30" s="11">
        <v>1464</v>
      </c>
      <c r="I30" s="11">
        <v>1424</v>
      </c>
      <c r="J30" s="11">
        <v>2813</v>
      </c>
      <c r="K30" s="11">
        <v>2760</v>
      </c>
      <c r="L30" s="11">
        <v>2467</v>
      </c>
      <c r="M30" s="11">
        <f>'AM SI Earnings 23'!M25</f>
        <v>2369</v>
      </c>
    </row>
    <row r="31" spans="1:15">
      <c r="C31" s="1" t="s">
        <v>88</v>
      </c>
      <c r="E31" s="11">
        <v>-157</v>
      </c>
      <c r="F31" s="11">
        <v>-295</v>
      </c>
      <c r="G31" s="11">
        <v>-93</v>
      </c>
      <c r="H31" s="11">
        <v>929</v>
      </c>
      <c r="I31" s="11">
        <v>3332</v>
      </c>
      <c r="J31" s="11">
        <v>716</v>
      </c>
      <c r="K31" s="11">
        <v>925</v>
      </c>
      <c r="L31" s="11">
        <v>-3418</v>
      </c>
      <c r="M31" s="11">
        <f>M32-M30</f>
        <v>-865</v>
      </c>
    </row>
    <row r="32" spans="1:15">
      <c r="E32" s="26">
        <v>1540</v>
      </c>
      <c r="F32" s="26">
        <v>1054</v>
      </c>
      <c r="G32" s="26">
        <v>1393</v>
      </c>
      <c r="H32" s="26">
        <v>2393</v>
      </c>
      <c r="I32" s="26">
        <v>4756</v>
      </c>
      <c r="J32" s="26">
        <v>3529</v>
      </c>
      <c r="K32" s="26">
        <v>3685</v>
      </c>
      <c r="L32" s="26">
        <v>-951</v>
      </c>
      <c r="M32" s="26">
        <f>M24</f>
        <v>1504</v>
      </c>
    </row>
    <row r="33" spans="1:13" ht="6.75" customHeight="1">
      <c r="E33" s="23"/>
      <c r="F33" s="23"/>
      <c r="G33" s="23"/>
      <c r="H33" s="23"/>
      <c r="I33" s="23"/>
      <c r="J33" s="23"/>
      <c r="K33" s="23"/>
      <c r="L33" s="23"/>
      <c r="M33" s="23"/>
    </row>
    <row r="34" spans="1:13" ht="15">
      <c r="A34" s="8" t="s">
        <v>12</v>
      </c>
      <c r="E34" s="23"/>
      <c r="F34" s="23"/>
      <c r="G34" s="23"/>
      <c r="H34" s="23"/>
      <c r="I34" s="23"/>
      <c r="J34" s="23"/>
      <c r="K34" s="23"/>
      <c r="L34" s="23"/>
      <c r="M34" s="23"/>
    </row>
    <row r="35" spans="1:13">
      <c r="B35" s="1" t="s">
        <v>336</v>
      </c>
      <c r="E35" s="16"/>
      <c r="F35" s="16"/>
      <c r="G35" s="16"/>
      <c r="H35" s="16"/>
      <c r="I35" s="16"/>
      <c r="J35" s="16"/>
      <c r="K35" s="16"/>
      <c r="L35" s="16"/>
      <c r="M35" s="16"/>
    </row>
    <row r="36" spans="1:13" ht="18">
      <c r="C36" s="1" t="s">
        <v>335</v>
      </c>
      <c r="E36" s="16">
        <v>769</v>
      </c>
      <c r="F36" s="16">
        <v>744</v>
      </c>
      <c r="G36" s="16">
        <v>741</v>
      </c>
      <c r="H36" s="16">
        <v>765</v>
      </c>
      <c r="I36" s="16">
        <v>787</v>
      </c>
      <c r="J36" s="16">
        <v>1895</v>
      </c>
      <c r="K36" s="16">
        <v>1794</v>
      </c>
      <c r="L36" s="16">
        <v>1853</v>
      </c>
      <c r="M36" s="16">
        <f>'AM SI Earnings 23'!M31</f>
        <v>1885</v>
      </c>
    </row>
    <row r="37" spans="1:13">
      <c r="C37" s="1" t="s">
        <v>332</v>
      </c>
      <c r="E37" s="16">
        <v>1662</v>
      </c>
      <c r="F37" s="16"/>
      <c r="G37" s="16">
        <v>1740</v>
      </c>
      <c r="H37" s="16">
        <v>1733</v>
      </c>
      <c r="I37" s="16">
        <v>1722</v>
      </c>
      <c r="J37" s="16">
        <v>1772</v>
      </c>
      <c r="K37" s="16">
        <v>1802</v>
      </c>
      <c r="L37" s="16">
        <v>1826</v>
      </c>
      <c r="M37" s="16">
        <f>'AM SI Earnings 23'!M32</f>
        <v>1824</v>
      </c>
    </row>
    <row r="38" spans="1:13">
      <c r="C38" s="1" t="s">
        <v>333</v>
      </c>
      <c r="E38" s="16">
        <v>331</v>
      </c>
      <c r="F38" s="16"/>
      <c r="G38" s="16">
        <v>335</v>
      </c>
      <c r="H38" s="16">
        <v>337</v>
      </c>
      <c r="I38" s="16">
        <v>338</v>
      </c>
      <c r="J38" s="16">
        <v>349</v>
      </c>
      <c r="K38" s="16">
        <v>329</v>
      </c>
      <c r="L38" s="16">
        <v>340</v>
      </c>
      <c r="M38" s="16">
        <f>'AM SI Earnings 23'!M33</f>
        <v>341</v>
      </c>
    </row>
    <row r="39" spans="1:13" ht="6.75" customHeight="1">
      <c r="E39" s="23"/>
      <c r="F39" s="23"/>
      <c r="G39" s="23"/>
      <c r="H39" s="23"/>
      <c r="I39" s="23"/>
      <c r="J39" s="23"/>
      <c r="K39" s="23"/>
      <c r="L39" s="23"/>
      <c r="M39" s="23"/>
    </row>
    <row r="40" spans="1:13">
      <c r="B40" s="1" t="s">
        <v>422</v>
      </c>
      <c r="E40" s="16"/>
      <c r="F40" s="16"/>
      <c r="G40" s="16"/>
      <c r="H40" s="16"/>
      <c r="I40" s="16"/>
      <c r="J40" s="16"/>
      <c r="K40" s="16"/>
      <c r="L40" s="16"/>
      <c r="M40" s="16"/>
    </row>
    <row r="41" spans="1:13" ht="18">
      <c r="C41" s="1" t="s">
        <v>335</v>
      </c>
      <c r="E41" s="16">
        <v>0</v>
      </c>
      <c r="F41" s="16">
        <v>0</v>
      </c>
      <c r="G41" s="16">
        <v>0</v>
      </c>
      <c r="H41" s="16">
        <v>0</v>
      </c>
      <c r="I41" s="16">
        <v>0</v>
      </c>
      <c r="J41" s="16">
        <v>0</v>
      </c>
      <c r="K41" s="16">
        <v>842</v>
      </c>
      <c r="L41" s="16">
        <v>864</v>
      </c>
      <c r="M41" s="16">
        <f>'WM SI Earnings 15'!M24</f>
        <v>845</v>
      </c>
    </row>
    <row r="42" spans="1:13">
      <c r="C42" s="1" t="s">
        <v>382</v>
      </c>
      <c r="E42" s="16">
        <v>0</v>
      </c>
      <c r="F42" s="16">
        <v>0</v>
      </c>
      <c r="G42" s="16">
        <v>0</v>
      </c>
      <c r="H42" s="16">
        <v>0</v>
      </c>
      <c r="I42" s="16">
        <v>0</v>
      </c>
      <c r="J42" s="16">
        <v>0</v>
      </c>
      <c r="K42" s="16">
        <v>112</v>
      </c>
      <c r="L42" s="16">
        <v>112</v>
      </c>
      <c r="M42" s="16">
        <f>'WM SI Earnings 15'!M25</f>
        <v>122</v>
      </c>
    </row>
    <row r="43" spans="1:13">
      <c r="C43" s="1" t="s">
        <v>383</v>
      </c>
      <c r="E43" s="16">
        <v>0</v>
      </c>
      <c r="F43" s="16">
        <v>0</v>
      </c>
      <c r="G43" s="16">
        <v>0</v>
      </c>
      <c r="H43" s="16">
        <v>0</v>
      </c>
      <c r="I43" s="16">
        <v>0</v>
      </c>
      <c r="J43" s="16">
        <v>0</v>
      </c>
      <c r="K43" s="16">
        <v>149</v>
      </c>
      <c r="L43" s="16">
        <v>152</v>
      </c>
      <c r="M43" s="16">
        <f>'WM SI Earnings 15'!M26</f>
        <v>162</v>
      </c>
    </row>
    <row r="44" spans="1:13" ht="6.75" customHeight="1">
      <c r="E44" s="23"/>
      <c r="F44" s="23"/>
      <c r="G44" s="23"/>
      <c r="H44" s="23"/>
      <c r="I44" s="23"/>
      <c r="J44" s="23"/>
      <c r="K44" s="23"/>
      <c r="L44" s="23"/>
      <c r="M44" s="23"/>
    </row>
    <row r="45" spans="1:13">
      <c r="B45" s="1" t="s">
        <v>81</v>
      </c>
      <c r="E45" s="23"/>
      <c r="F45" s="23"/>
      <c r="G45" s="23"/>
      <c r="H45" s="23"/>
      <c r="I45" s="23"/>
      <c r="J45" s="23"/>
      <c r="K45" s="23"/>
      <c r="L45" s="23"/>
      <c r="M45" s="23"/>
    </row>
    <row r="46" spans="1:13">
      <c r="C46" s="1" t="s">
        <v>423</v>
      </c>
      <c r="E46" s="180">
        <v>1291</v>
      </c>
      <c r="F46" s="180">
        <v>1063</v>
      </c>
      <c r="G46" s="180">
        <v>599</v>
      </c>
      <c r="H46" s="180">
        <v>601</v>
      </c>
      <c r="I46" s="180">
        <v>603</v>
      </c>
      <c r="J46" s="180">
        <v>605</v>
      </c>
      <c r="K46" s="180">
        <v>606</v>
      </c>
      <c r="L46" s="180">
        <v>608</v>
      </c>
      <c r="M46" s="180">
        <f>'Corp Earnings 24'!M28+'WM SI Earnings 15'!M29</f>
        <v>721</v>
      </c>
    </row>
    <row r="47" spans="1:13" ht="6.75" customHeight="1">
      <c r="E47" s="23"/>
      <c r="F47" s="23"/>
      <c r="G47" s="23"/>
      <c r="H47" s="23"/>
      <c r="I47" s="23"/>
      <c r="J47" s="23"/>
      <c r="K47" s="23"/>
      <c r="L47" s="23"/>
      <c r="M47" s="23"/>
    </row>
    <row r="48" spans="1:13">
      <c r="B48" s="1" t="s">
        <v>258</v>
      </c>
      <c r="E48" s="23"/>
      <c r="F48" s="23"/>
      <c r="G48" s="23"/>
      <c r="H48" s="23"/>
      <c r="I48" s="23"/>
      <c r="J48" s="23"/>
      <c r="K48" s="23"/>
      <c r="L48" s="23"/>
      <c r="M48" s="23"/>
    </row>
    <row r="49" spans="2:17">
      <c r="C49" s="1" t="s">
        <v>59</v>
      </c>
      <c r="E49" s="23"/>
      <c r="F49" s="23"/>
      <c r="G49" s="23"/>
      <c r="H49" s="23"/>
      <c r="I49" s="23"/>
      <c r="J49" s="23"/>
      <c r="K49" s="23"/>
      <c r="L49" s="23"/>
      <c r="M49" s="23"/>
    </row>
    <row r="50" spans="2:17">
      <c r="C50" s="37"/>
      <c r="D50" s="20" t="s">
        <v>58</v>
      </c>
      <c r="E50" s="16">
        <v>259</v>
      </c>
      <c r="F50" s="16">
        <v>263</v>
      </c>
      <c r="G50" s="16">
        <v>269</v>
      </c>
      <c r="H50" s="16">
        <v>274</v>
      </c>
      <c r="I50" s="16">
        <v>284</v>
      </c>
      <c r="J50" s="16">
        <v>290</v>
      </c>
      <c r="K50" s="16">
        <v>293</v>
      </c>
      <c r="L50" s="16">
        <v>293</v>
      </c>
      <c r="M50" s="16">
        <f>'AM SI Earnings 23'!M37</f>
        <v>302</v>
      </c>
      <c r="O50" s="16"/>
    </row>
    <row r="51" spans="2:17">
      <c r="C51" s="37"/>
      <c r="D51" s="20" t="s">
        <v>78</v>
      </c>
      <c r="E51" s="15">
        <v>-52</v>
      </c>
      <c r="F51" s="15">
        <v>-52</v>
      </c>
      <c r="G51" s="15">
        <v>-53</v>
      </c>
      <c r="H51" s="15">
        <v>-54</v>
      </c>
      <c r="I51" s="15">
        <v>-56</v>
      </c>
      <c r="J51" s="15">
        <v>-58</v>
      </c>
      <c r="K51" s="15">
        <v>-58</v>
      </c>
      <c r="L51" s="15">
        <v>-58</v>
      </c>
      <c r="M51" s="16">
        <f>'AM SI Earnings 23'!M38</f>
        <v>-60</v>
      </c>
    </row>
    <row r="52" spans="2:17">
      <c r="C52" s="37"/>
      <c r="D52" s="20" t="s">
        <v>79</v>
      </c>
      <c r="E52" s="16">
        <v>207</v>
      </c>
      <c r="F52" s="16">
        <v>211</v>
      </c>
      <c r="G52" s="16">
        <v>216</v>
      </c>
      <c r="H52" s="16">
        <v>220</v>
      </c>
      <c r="I52" s="16">
        <v>228</v>
      </c>
      <c r="J52" s="16">
        <v>232</v>
      </c>
      <c r="K52" s="16">
        <v>235</v>
      </c>
      <c r="L52" s="16">
        <v>235</v>
      </c>
      <c r="M52" s="22">
        <f>'AM SI Earnings 23'!M39</f>
        <v>242</v>
      </c>
    </row>
    <row r="53" spans="2:17" ht="6.75" customHeight="1">
      <c r="E53" s="140"/>
      <c r="F53" s="140"/>
      <c r="G53" s="140"/>
      <c r="H53" s="140"/>
      <c r="I53" s="140"/>
      <c r="J53" s="16"/>
      <c r="K53" s="16"/>
      <c r="L53" s="16"/>
      <c r="M53" s="16"/>
    </row>
    <row r="54" spans="2:17">
      <c r="C54" s="1" t="s">
        <v>83</v>
      </c>
      <c r="E54" s="140"/>
      <c r="F54" s="140"/>
      <c r="G54" s="140"/>
      <c r="H54" s="140"/>
      <c r="I54" s="140"/>
      <c r="J54" s="140"/>
      <c r="K54" s="140"/>
      <c r="L54" s="140"/>
      <c r="M54" s="140"/>
    </row>
    <row r="55" spans="2:17">
      <c r="C55" s="37"/>
      <c r="D55" s="20" t="s">
        <v>17</v>
      </c>
      <c r="E55" s="120">
        <v>18.600000000000001</v>
      </c>
      <c r="F55" s="120">
        <v>19.5</v>
      </c>
      <c r="G55" s="120">
        <v>20.3</v>
      </c>
      <c r="H55" s="120">
        <v>22</v>
      </c>
      <c r="I55" s="120">
        <v>23.1</v>
      </c>
      <c r="J55" s="120">
        <v>24.1</v>
      </c>
      <c r="K55" s="120">
        <v>24.7</v>
      </c>
      <c r="L55" s="120">
        <v>25.2</v>
      </c>
      <c r="M55" s="120">
        <f>'AM SI Earnings 23'!M42</f>
        <v>26.9</v>
      </c>
    </row>
    <row r="56" spans="2:17">
      <c r="C56" s="37"/>
      <c r="D56" s="20" t="s">
        <v>80</v>
      </c>
      <c r="E56" s="120">
        <v>1.2</v>
      </c>
      <c r="F56" s="120">
        <v>1.1000000000000001</v>
      </c>
      <c r="G56" s="120">
        <v>1.1000000000000001</v>
      </c>
      <c r="H56" s="120">
        <v>0.3</v>
      </c>
      <c r="I56" s="120">
        <v>1.3</v>
      </c>
      <c r="J56" s="120">
        <v>0.8</v>
      </c>
      <c r="K56" s="120">
        <v>0.7</v>
      </c>
      <c r="L56" s="120">
        <v>1.3</v>
      </c>
      <c r="M56" s="120">
        <f>'AM SI Earnings 23'!M43</f>
        <v>0.8</v>
      </c>
    </row>
    <row r="57" spans="2:17">
      <c r="C57" s="37"/>
      <c r="D57" s="20" t="s">
        <v>82</v>
      </c>
      <c r="E57" s="120">
        <v>-0.3</v>
      </c>
      <c r="F57" s="120">
        <v>-0.1</v>
      </c>
      <c r="G57" s="120">
        <v>0.1</v>
      </c>
      <c r="H57" s="120">
        <v>-0.4</v>
      </c>
      <c r="I57" s="120">
        <v>0</v>
      </c>
      <c r="J57" s="120">
        <v>-0.1</v>
      </c>
      <c r="K57" s="120">
        <v>0.2</v>
      </c>
      <c r="L57" s="120">
        <v>-0.1</v>
      </c>
      <c r="M57" s="120">
        <f>'AM SI Earnings 23'!M44</f>
        <v>-0.6</v>
      </c>
    </row>
    <row r="58" spans="2:17">
      <c r="C58" s="37"/>
      <c r="D58" s="20" t="s">
        <v>84</v>
      </c>
      <c r="E58" s="121">
        <v>0</v>
      </c>
      <c r="F58" s="121">
        <v>-0.2</v>
      </c>
      <c r="G58" s="121">
        <v>0.5</v>
      </c>
      <c r="H58" s="121">
        <v>1.2</v>
      </c>
      <c r="I58" s="121">
        <v>-0.3</v>
      </c>
      <c r="J58" s="121">
        <v>-0.1</v>
      </c>
      <c r="K58" s="121">
        <v>-0.4</v>
      </c>
      <c r="L58" s="121">
        <v>0.5</v>
      </c>
      <c r="M58" s="120">
        <f>'AM SI Earnings 23'!M45</f>
        <v>-0.5</v>
      </c>
    </row>
    <row r="59" spans="2:17">
      <c r="C59" s="37"/>
      <c r="D59" s="20" t="s">
        <v>10</v>
      </c>
      <c r="E59" s="120">
        <v>19.5</v>
      </c>
      <c r="F59" s="120">
        <v>20.3</v>
      </c>
      <c r="G59" s="120">
        <v>22.000000000000004</v>
      </c>
      <c r="H59" s="120">
        <v>23.1</v>
      </c>
      <c r="I59" s="120">
        <v>24.1</v>
      </c>
      <c r="J59" s="120">
        <v>24.7</v>
      </c>
      <c r="K59" s="120">
        <v>25.2</v>
      </c>
      <c r="L59" s="120">
        <v>26.9</v>
      </c>
      <c r="M59" s="182">
        <f>'AM SI Earnings 23'!M46</f>
        <v>26.6</v>
      </c>
    </row>
    <row r="60" spans="2:17" ht="6.75" customHeight="1">
      <c r="E60" s="23"/>
      <c r="F60" s="23"/>
      <c r="G60" s="23"/>
      <c r="H60" s="23"/>
      <c r="I60" s="23"/>
      <c r="J60" s="23"/>
      <c r="K60" s="23"/>
      <c r="L60" s="23"/>
      <c r="M60" s="23"/>
    </row>
    <row r="61" spans="2:17">
      <c r="B61" s="20" t="s">
        <v>334</v>
      </c>
      <c r="E61" s="23"/>
      <c r="F61" s="23"/>
      <c r="G61" s="23"/>
      <c r="H61" s="23"/>
      <c r="I61" s="23"/>
      <c r="J61" s="23"/>
      <c r="K61" s="23"/>
      <c r="L61" s="23"/>
      <c r="M61" s="23"/>
    </row>
    <row r="62" spans="2:17">
      <c r="C62" s="1" t="s">
        <v>424</v>
      </c>
      <c r="E62" s="16">
        <v>1020.7</v>
      </c>
      <c r="F62" s="16">
        <v>897</v>
      </c>
      <c r="G62" s="16">
        <v>889</v>
      </c>
      <c r="H62" s="16">
        <v>903</v>
      </c>
      <c r="I62" s="16">
        <v>940</v>
      </c>
      <c r="J62" s="16">
        <v>571</v>
      </c>
      <c r="K62" s="16">
        <v>584</v>
      </c>
      <c r="L62" s="16">
        <v>579</v>
      </c>
      <c r="M62" s="16">
        <f>'Corp Earnings 24'!M24</f>
        <v>589</v>
      </c>
    </row>
    <row r="63" spans="2:17">
      <c r="C63" s="1" t="s">
        <v>57</v>
      </c>
      <c r="E63" s="16">
        <v>1415.451</v>
      </c>
      <c r="F63" s="16">
        <v>1375</v>
      </c>
      <c r="G63" s="16">
        <v>1172</v>
      </c>
      <c r="H63" s="16">
        <v>1112</v>
      </c>
      <c r="I63" s="16">
        <v>1168</v>
      </c>
      <c r="J63" s="16">
        <v>793</v>
      </c>
      <c r="K63" s="16">
        <v>851</v>
      </c>
      <c r="L63" s="16">
        <v>860</v>
      </c>
      <c r="M63" s="16">
        <f>'Corp Earnings 24'!M25</f>
        <v>971</v>
      </c>
      <c r="N63" s="161"/>
      <c r="O63" s="161"/>
      <c r="P63" s="161"/>
      <c r="Q63" s="161"/>
    </row>
    <row r="64" spans="2:17" ht="6.75" customHeight="1">
      <c r="E64" s="23"/>
      <c r="F64" s="23"/>
      <c r="G64" s="23"/>
      <c r="H64" s="23"/>
      <c r="I64" s="23"/>
      <c r="J64" s="23"/>
      <c r="K64" s="23"/>
      <c r="L64" s="23"/>
      <c r="M64" s="23"/>
    </row>
    <row r="65" spans="2:13">
      <c r="B65" s="1" t="s">
        <v>63</v>
      </c>
      <c r="E65" s="16">
        <v>767</v>
      </c>
      <c r="F65" s="16">
        <v>805</v>
      </c>
      <c r="G65" s="16">
        <v>729</v>
      </c>
      <c r="H65" s="16">
        <v>772</v>
      </c>
      <c r="I65" s="16">
        <v>771</v>
      </c>
      <c r="J65" s="16">
        <v>298</v>
      </c>
      <c r="K65" s="16">
        <v>262</v>
      </c>
      <c r="L65" s="16">
        <v>252</v>
      </c>
      <c r="M65" s="16">
        <f>'Corp Earnings 24'!M30</f>
        <v>282</v>
      </c>
    </row>
  </sheetData>
  <pageMargins left="0.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26AB-E8CB-43C6-83AF-50AA21BB151E}">
  <dimension ref="A2:N417"/>
  <sheetViews>
    <sheetView showGridLines="0" zoomScaleNormal="100" workbookViewId="0"/>
  </sheetViews>
  <sheetFormatPr defaultColWidth="9.140625" defaultRowHeight="12.75"/>
  <cols>
    <col min="1" max="2" width="2.85546875" style="19" customWidth="1"/>
    <col min="3" max="3" width="48" style="19" customWidth="1"/>
    <col min="4" max="7" width="12" style="19" bestFit="1" customWidth="1"/>
    <col min="8" max="12" width="12" style="19" customWidth="1"/>
    <col min="13" max="16384" width="9.140625" style="19"/>
  </cols>
  <sheetData>
    <row r="2" spans="1:12" ht="18">
      <c r="A2" s="106" t="s">
        <v>56</v>
      </c>
    </row>
    <row r="3" spans="1:12">
      <c r="A3" s="19" t="s">
        <v>46</v>
      </c>
    </row>
    <row r="4" spans="1:12">
      <c r="C4" s="107" t="s">
        <v>20</v>
      </c>
      <c r="D4" s="108">
        <v>2021</v>
      </c>
      <c r="E4" s="108">
        <v>2022</v>
      </c>
      <c r="F4" s="108">
        <v>2022</v>
      </c>
      <c r="G4" s="108">
        <v>2022</v>
      </c>
      <c r="H4" s="108">
        <v>2022</v>
      </c>
      <c r="I4" s="108">
        <v>2023</v>
      </c>
      <c r="J4" s="108">
        <v>2023</v>
      </c>
      <c r="K4" s="108">
        <v>2023</v>
      </c>
      <c r="L4" s="108">
        <v>2023</v>
      </c>
    </row>
    <row r="5" spans="1:12">
      <c r="C5" s="107" t="s">
        <v>21</v>
      </c>
      <c r="D5" s="109">
        <v>4</v>
      </c>
      <c r="E5" s="109">
        <v>1</v>
      </c>
      <c r="F5" s="109">
        <v>2</v>
      </c>
      <c r="G5" s="109">
        <v>3</v>
      </c>
      <c r="H5" s="109">
        <v>4</v>
      </c>
      <c r="I5" s="109">
        <v>1</v>
      </c>
      <c r="J5" s="109">
        <v>2</v>
      </c>
      <c r="K5" s="109">
        <v>3</v>
      </c>
      <c r="L5" s="109">
        <v>4</v>
      </c>
    </row>
    <row r="6" spans="1:12" ht="15">
      <c r="A6" s="110" t="s">
        <v>60</v>
      </c>
      <c r="D6" s="108"/>
      <c r="E6" s="108"/>
      <c r="F6" s="108"/>
      <c r="G6" s="108"/>
      <c r="H6" s="108"/>
      <c r="I6" s="108"/>
      <c r="J6" s="108"/>
      <c r="K6" s="108"/>
      <c r="L6" s="108"/>
    </row>
    <row r="7" spans="1:12" ht="16.5" customHeight="1">
      <c r="B7" s="19" t="s">
        <v>49</v>
      </c>
    </row>
    <row r="8" spans="1:12">
      <c r="C8" s="19" t="s">
        <v>71</v>
      </c>
      <c r="D8" s="141">
        <v>582673</v>
      </c>
      <c r="E8" s="141">
        <v>561211</v>
      </c>
      <c r="F8" s="141">
        <v>535295</v>
      </c>
      <c r="G8" s="141">
        <v>532546</v>
      </c>
      <c r="H8" s="141">
        <v>530818</v>
      </c>
      <c r="I8" s="141">
        <v>534111</v>
      </c>
      <c r="J8" s="141">
        <v>552482</v>
      </c>
      <c r="K8" s="141">
        <v>563068</v>
      </c>
      <c r="L8" s="141">
        <v>550020</v>
      </c>
    </row>
    <row r="9" spans="1:12" ht="5.25" customHeight="1">
      <c r="D9" s="141"/>
      <c r="E9" s="141"/>
      <c r="F9" s="141"/>
      <c r="G9" s="141"/>
      <c r="H9" s="141"/>
      <c r="I9" s="141"/>
      <c r="J9" s="141"/>
      <c r="K9" s="141"/>
      <c r="L9" s="141"/>
    </row>
    <row r="10" spans="1:12">
      <c r="C10" s="111" t="s">
        <v>72</v>
      </c>
      <c r="D10" s="141">
        <v>267035</v>
      </c>
      <c r="E10" s="141">
        <v>256135</v>
      </c>
      <c r="F10" s="141">
        <v>241883</v>
      </c>
      <c r="G10" s="141">
        <v>235688</v>
      </c>
      <c r="H10" s="141">
        <v>233506</v>
      </c>
      <c r="I10" s="141">
        <v>236154</v>
      </c>
      <c r="J10" s="141">
        <v>238652</v>
      </c>
      <c r="K10" s="141">
        <v>239952</v>
      </c>
      <c r="L10" s="141">
        <v>234283</v>
      </c>
    </row>
    <row r="11" spans="1:12">
      <c r="C11" s="111" t="s">
        <v>394</v>
      </c>
      <c r="D11" s="141">
        <v>-91659</v>
      </c>
      <c r="E11" s="141">
        <v>-91116</v>
      </c>
      <c r="F11" s="141">
        <v>-82088</v>
      </c>
      <c r="G11" s="141">
        <v>-77460</v>
      </c>
      <c r="H11" s="141">
        <v>-76857</v>
      </c>
      <c r="I11" s="141">
        <v>-79326</v>
      </c>
      <c r="J11" s="141">
        <v>-79423</v>
      </c>
      <c r="K11" s="141">
        <v>-78648</v>
      </c>
      <c r="L11" s="141">
        <v>-76710</v>
      </c>
    </row>
    <row r="12" spans="1:12">
      <c r="C12" s="111" t="s">
        <v>73</v>
      </c>
      <c r="D12" s="142">
        <v>175376</v>
      </c>
      <c r="E12" s="142">
        <v>165019</v>
      </c>
      <c r="F12" s="142">
        <v>159795</v>
      </c>
      <c r="G12" s="142">
        <v>158228</v>
      </c>
      <c r="H12" s="142">
        <v>156649</v>
      </c>
      <c r="I12" s="142">
        <v>156828</v>
      </c>
      <c r="J12" s="142">
        <v>159229</v>
      </c>
      <c r="K12" s="142">
        <v>161304</v>
      </c>
      <c r="L12" s="142">
        <v>157573</v>
      </c>
    </row>
    <row r="13" spans="1:12" ht="5.25" customHeight="1">
      <c r="D13" s="141"/>
      <c r="E13" s="141"/>
      <c r="F13" s="141"/>
      <c r="G13" s="141"/>
      <c r="H13" s="141"/>
      <c r="I13" s="141"/>
      <c r="J13" s="141"/>
      <c r="K13" s="141"/>
      <c r="L13" s="141"/>
    </row>
    <row r="14" spans="1:12">
      <c r="C14" s="19" t="s">
        <v>0</v>
      </c>
      <c r="D14" s="141">
        <v>3720</v>
      </c>
      <c r="E14" s="141">
        <v>-2495</v>
      </c>
      <c r="F14" s="141">
        <v>-447</v>
      </c>
      <c r="G14" s="141">
        <v>10470</v>
      </c>
      <c r="H14" s="141">
        <v>14710</v>
      </c>
      <c r="I14" s="141">
        <v>10949</v>
      </c>
      <c r="J14" s="141">
        <v>8108</v>
      </c>
      <c r="K14" s="141">
        <v>8010</v>
      </c>
      <c r="L14" s="141">
        <v>10579</v>
      </c>
    </row>
    <row r="15" spans="1:12">
      <c r="C15" s="19" t="s">
        <v>22</v>
      </c>
      <c r="D15" s="144">
        <v>50722</v>
      </c>
      <c r="E15" s="144">
        <v>48400</v>
      </c>
      <c r="F15" s="144">
        <v>50033</v>
      </c>
      <c r="G15" s="144">
        <v>46899</v>
      </c>
      <c r="H15" s="144">
        <v>65430</v>
      </c>
      <c r="I15" s="144">
        <v>53044</v>
      </c>
      <c r="J15" s="144">
        <v>42878</v>
      </c>
      <c r="K15" s="144">
        <v>38474</v>
      </c>
      <c r="L15" s="144">
        <v>50643</v>
      </c>
    </row>
    <row r="16" spans="1:12">
      <c r="D16" s="141">
        <v>812491</v>
      </c>
      <c r="E16" s="141">
        <v>772135</v>
      </c>
      <c r="F16" s="141">
        <v>744676</v>
      </c>
      <c r="G16" s="141">
        <v>748143</v>
      </c>
      <c r="H16" s="141">
        <v>767607</v>
      </c>
      <c r="I16" s="141">
        <v>754932</v>
      </c>
      <c r="J16" s="141">
        <v>762697</v>
      </c>
      <c r="K16" s="141">
        <v>770856</v>
      </c>
      <c r="L16" s="141">
        <v>768815</v>
      </c>
    </row>
    <row r="17" spans="2:14" ht="6" customHeight="1">
      <c r="D17" s="141"/>
      <c r="E17" s="141"/>
      <c r="F17" s="141"/>
      <c r="G17" s="141"/>
      <c r="H17" s="141"/>
      <c r="I17" s="141"/>
      <c r="J17" s="141"/>
      <c r="K17" s="141"/>
      <c r="L17" s="141"/>
    </row>
    <row r="18" spans="2:14">
      <c r="B18" s="19" t="s">
        <v>50</v>
      </c>
      <c r="D18" s="141"/>
      <c r="E18" s="141"/>
      <c r="F18" s="141"/>
      <c r="G18" s="141"/>
      <c r="H18" s="141"/>
      <c r="I18" s="141"/>
      <c r="J18" s="141"/>
      <c r="K18" s="141"/>
      <c r="L18" s="141"/>
    </row>
    <row r="19" spans="2:14">
      <c r="C19" s="19" t="s">
        <v>36</v>
      </c>
      <c r="D19" s="141">
        <v>243790</v>
      </c>
      <c r="E19" s="141">
        <v>244968</v>
      </c>
      <c r="F19" s="141">
        <v>243602</v>
      </c>
      <c r="G19" s="141">
        <v>235035</v>
      </c>
      <c r="H19" s="141">
        <v>238459</v>
      </c>
      <c r="I19" s="141">
        <v>245641</v>
      </c>
      <c r="J19" s="141">
        <v>254064</v>
      </c>
      <c r="K19" s="141">
        <v>253224</v>
      </c>
      <c r="L19" s="141">
        <v>253323</v>
      </c>
    </row>
    <row r="20" spans="2:14">
      <c r="C20" s="19" t="s">
        <v>37</v>
      </c>
      <c r="D20" s="141">
        <v>193194</v>
      </c>
      <c r="E20" s="141">
        <v>203087</v>
      </c>
      <c r="F20" s="141">
        <v>193530</v>
      </c>
      <c r="G20" s="141">
        <v>190021</v>
      </c>
      <c r="H20" s="141">
        <v>200005</v>
      </c>
      <c r="I20" s="141">
        <v>201775</v>
      </c>
      <c r="J20" s="141">
        <v>195405</v>
      </c>
      <c r="K20" s="141">
        <v>196450</v>
      </c>
      <c r="L20" s="141">
        <v>208808</v>
      </c>
    </row>
    <row r="21" spans="2:14">
      <c r="C21" s="19" t="s">
        <v>38</v>
      </c>
      <c r="D21" s="141">
        <v>17499</v>
      </c>
      <c r="E21" s="141">
        <v>17407</v>
      </c>
      <c r="F21" s="141">
        <v>15420</v>
      </c>
      <c r="G21" s="141">
        <v>15215</v>
      </c>
      <c r="H21" s="141">
        <v>15532</v>
      </c>
      <c r="I21" s="141">
        <v>15846</v>
      </c>
      <c r="J21" s="141">
        <v>16322</v>
      </c>
      <c r="K21" s="141">
        <v>16876</v>
      </c>
      <c r="L21" s="141">
        <v>16687</v>
      </c>
    </row>
    <row r="22" spans="2:14">
      <c r="D22" s="145">
        <v>454483</v>
      </c>
      <c r="E22" s="145">
        <v>465462</v>
      </c>
      <c r="F22" s="145">
        <v>452552</v>
      </c>
      <c r="G22" s="145">
        <v>440271</v>
      </c>
      <c r="H22" s="145">
        <v>453996</v>
      </c>
      <c r="I22" s="145">
        <v>463262</v>
      </c>
      <c r="J22" s="145">
        <v>465791</v>
      </c>
      <c r="K22" s="145">
        <v>466550</v>
      </c>
      <c r="L22" s="145">
        <v>478818</v>
      </c>
    </row>
    <row r="23" spans="2:14" ht="6" customHeight="1">
      <c r="D23" s="141"/>
      <c r="E23" s="141"/>
      <c r="F23" s="141"/>
      <c r="G23" s="141"/>
      <c r="H23" s="141"/>
      <c r="I23" s="141"/>
      <c r="J23" s="141"/>
      <c r="K23" s="141"/>
      <c r="L23" s="141"/>
    </row>
    <row r="24" spans="2:14">
      <c r="B24" s="19" t="s">
        <v>293</v>
      </c>
      <c r="D24" s="141">
        <v>358008</v>
      </c>
      <c r="E24" s="141">
        <v>306673</v>
      </c>
      <c r="F24" s="141">
        <v>292124</v>
      </c>
      <c r="G24" s="141">
        <v>307872</v>
      </c>
      <c r="H24" s="141">
        <v>313611</v>
      </c>
      <c r="I24" s="141">
        <v>291670</v>
      </c>
      <c r="J24" s="141">
        <v>296906</v>
      </c>
      <c r="K24" s="141">
        <v>304306</v>
      </c>
      <c r="L24" s="141">
        <v>289997</v>
      </c>
    </row>
    <row r="25" spans="2:14" ht="6" customHeight="1">
      <c r="D25" s="141"/>
      <c r="E25" s="141"/>
      <c r="F25" s="141"/>
      <c r="G25" s="141"/>
      <c r="H25" s="141"/>
      <c r="I25" s="141"/>
      <c r="J25" s="141"/>
      <c r="K25" s="141"/>
      <c r="L25" s="141"/>
    </row>
    <row r="26" spans="2:14">
      <c r="C26" s="19" t="s">
        <v>31</v>
      </c>
      <c r="D26" s="144">
        <v>28530</v>
      </c>
      <c r="E26" s="144">
        <v>27979</v>
      </c>
      <c r="F26" s="144">
        <v>28236</v>
      </c>
      <c r="G26" s="144">
        <v>28445</v>
      </c>
      <c r="H26" s="144">
        <v>28514</v>
      </c>
      <c r="I26" s="144">
        <v>28055</v>
      </c>
      <c r="J26" s="144">
        <v>30120</v>
      </c>
      <c r="K26" s="144">
        <v>32519</v>
      </c>
      <c r="L26" s="144">
        <v>32537</v>
      </c>
    </row>
    <row r="27" spans="2:14" ht="6" customHeight="1">
      <c r="D27" s="141"/>
      <c r="E27" s="141"/>
      <c r="F27" s="141"/>
      <c r="G27" s="141"/>
      <c r="H27" s="141"/>
      <c r="I27" s="141"/>
      <c r="J27" s="141"/>
      <c r="K27" s="141"/>
      <c r="L27" s="141"/>
    </row>
    <row r="28" spans="2:14" ht="14.25">
      <c r="B28" s="19" t="s">
        <v>294</v>
      </c>
      <c r="D28" s="141">
        <v>329478</v>
      </c>
      <c r="E28" s="141">
        <v>278694</v>
      </c>
      <c r="F28" s="141">
        <v>263888</v>
      </c>
      <c r="G28" s="141">
        <v>279427</v>
      </c>
      <c r="H28" s="141">
        <v>285097</v>
      </c>
      <c r="I28" s="141">
        <v>263615</v>
      </c>
      <c r="J28" s="141">
        <v>266786</v>
      </c>
      <c r="K28" s="141">
        <v>271787</v>
      </c>
      <c r="L28" s="141">
        <v>257460</v>
      </c>
    </row>
    <row r="29" spans="2:14">
      <c r="B29" s="19" t="s">
        <v>2</v>
      </c>
      <c r="D29" s="144">
        <v>74156</v>
      </c>
      <c r="E29" s="143">
        <v>62291</v>
      </c>
      <c r="F29" s="143">
        <v>58498</v>
      </c>
      <c r="G29" s="143">
        <v>63393</v>
      </c>
      <c r="H29" s="143">
        <v>61766</v>
      </c>
      <c r="I29" s="143">
        <v>59042</v>
      </c>
      <c r="J29" s="143">
        <v>62496</v>
      </c>
      <c r="K29" s="143">
        <v>60410</v>
      </c>
      <c r="L29" s="143">
        <v>55868</v>
      </c>
    </row>
    <row r="30" spans="2:14" ht="17.25" customHeight="1">
      <c r="B30" s="19" t="s">
        <v>313</v>
      </c>
      <c r="D30" s="141">
        <v>255322</v>
      </c>
      <c r="E30" s="141">
        <v>216403</v>
      </c>
      <c r="F30" s="141">
        <v>205390</v>
      </c>
      <c r="G30" s="141">
        <v>216034</v>
      </c>
      <c r="H30" s="141">
        <v>223331</v>
      </c>
      <c r="I30" s="141">
        <v>204573</v>
      </c>
      <c r="J30" s="141">
        <v>204290</v>
      </c>
      <c r="K30" s="141">
        <v>211377</v>
      </c>
      <c r="L30" s="141">
        <v>201592</v>
      </c>
      <c r="N30" s="112"/>
    </row>
    <row r="31" spans="2:14" ht="17.25" customHeight="1">
      <c r="B31" s="19" t="s">
        <v>327</v>
      </c>
      <c r="D31" s="144">
        <v>6130</v>
      </c>
      <c r="E31" s="144">
        <v>3762</v>
      </c>
      <c r="F31" s="144">
        <v>2941</v>
      </c>
      <c r="G31" s="144">
        <v>1003</v>
      </c>
      <c r="H31" s="144">
        <v>3714</v>
      </c>
      <c r="I31" s="144">
        <v>3129</v>
      </c>
      <c r="J31" s="144">
        <v>1789</v>
      </c>
      <c r="K31" s="144">
        <v>-1511</v>
      </c>
      <c r="L31" s="144">
        <v>-979</v>
      </c>
    </row>
    <row r="32" spans="2:14" ht="17.25" customHeight="1">
      <c r="B32" s="19" t="s">
        <v>314</v>
      </c>
      <c r="D32" s="145">
        <v>261452</v>
      </c>
      <c r="E32" s="145">
        <v>220165</v>
      </c>
      <c r="F32" s="145">
        <v>208331</v>
      </c>
      <c r="G32" s="145">
        <v>217037</v>
      </c>
      <c r="H32" s="145">
        <v>227045</v>
      </c>
      <c r="I32" s="145">
        <v>207702</v>
      </c>
      <c r="J32" s="145">
        <v>206079</v>
      </c>
      <c r="K32" s="145">
        <v>209866</v>
      </c>
      <c r="L32" s="145">
        <v>200613</v>
      </c>
    </row>
    <row r="33" spans="2:12" ht="6" customHeight="1">
      <c r="D33" s="141"/>
      <c r="E33" s="141"/>
      <c r="F33" s="141"/>
      <c r="G33" s="141"/>
      <c r="H33" s="141"/>
      <c r="I33" s="141"/>
      <c r="J33" s="141"/>
      <c r="K33" s="141"/>
      <c r="L33" s="141"/>
    </row>
    <row r="34" spans="2:12">
      <c r="B34" s="19" t="s">
        <v>78</v>
      </c>
      <c r="D34" s="147">
        <v>-658</v>
      </c>
      <c r="E34" s="147">
        <v>-849</v>
      </c>
      <c r="F34" s="147">
        <v>-1230</v>
      </c>
      <c r="G34" s="147">
        <v>-915</v>
      </c>
      <c r="H34" s="147">
        <v>-2340</v>
      </c>
      <c r="I34" s="147">
        <v>-1163</v>
      </c>
      <c r="J34" s="147">
        <v>-627</v>
      </c>
      <c r="K34" s="147">
        <v>-110</v>
      </c>
      <c r="L34" s="147">
        <v>-1719</v>
      </c>
    </row>
    <row r="35" spans="2:12" ht="20.25" customHeight="1" thickBot="1">
      <c r="B35" s="19" t="s">
        <v>295</v>
      </c>
      <c r="D35" s="148">
        <v>260794</v>
      </c>
      <c r="E35" s="148">
        <v>219316</v>
      </c>
      <c r="F35" s="148">
        <v>207101</v>
      </c>
      <c r="G35" s="148">
        <v>216122</v>
      </c>
      <c r="H35" s="148">
        <v>224705</v>
      </c>
      <c r="I35" s="148">
        <v>206539</v>
      </c>
      <c r="J35" s="148">
        <v>205452</v>
      </c>
      <c r="K35" s="148">
        <v>209756</v>
      </c>
      <c r="L35" s="148">
        <v>198894</v>
      </c>
    </row>
    <row r="36" spans="2:12" ht="6" customHeight="1">
      <c r="D36" s="113"/>
      <c r="E36" s="113"/>
      <c r="F36" s="113"/>
      <c r="G36" s="113"/>
      <c r="H36" s="113"/>
      <c r="I36" s="113"/>
      <c r="J36" s="113"/>
      <c r="K36" s="113"/>
      <c r="L36" s="113"/>
    </row>
    <row r="37" spans="2:12">
      <c r="B37" s="19" t="s">
        <v>396</v>
      </c>
      <c r="D37" s="141">
        <v>7738</v>
      </c>
      <c r="E37" s="141">
        <v>0</v>
      </c>
      <c r="F37" s="141">
        <v>0</v>
      </c>
      <c r="G37" s="141">
        <v>0</v>
      </c>
      <c r="H37" s="141">
        <v>0</v>
      </c>
      <c r="I37" s="141">
        <v>174799</v>
      </c>
      <c r="J37" s="141">
        <v>-67251</v>
      </c>
      <c r="K37" s="141">
        <v>0</v>
      </c>
      <c r="L37" s="141">
        <v>220703</v>
      </c>
    </row>
    <row r="38" spans="2:12" ht="6" customHeight="1">
      <c r="D38" s="113"/>
      <c r="E38" s="113"/>
      <c r="F38" s="113"/>
      <c r="G38" s="113"/>
      <c r="H38" s="113"/>
      <c r="I38" s="113"/>
      <c r="J38" s="113"/>
      <c r="K38" s="113"/>
      <c r="L38" s="113"/>
    </row>
    <row r="39" spans="2:12" ht="13.5" thickBot="1">
      <c r="B39" s="19" t="s">
        <v>3</v>
      </c>
      <c r="D39" s="148">
        <v>268532</v>
      </c>
      <c r="E39" s="148">
        <v>219316</v>
      </c>
      <c r="F39" s="148">
        <v>207101</v>
      </c>
      <c r="G39" s="148">
        <v>216122</v>
      </c>
      <c r="H39" s="148">
        <v>224705</v>
      </c>
      <c r="I39" s="148">
        <v>381338</v>
      </c>
      <c r="J39" s="148">
        <v>138201</v>
      </c>
      <c r="K39" s="148">
        <v>209756</v>
      </c>
      <c r="L39" s="148">
        <v>419597</v>
      </c>
    </row>
    <row r="40" spans="2:12">
      <c r="D40" s="141"/>
      <c r="E40" s="141"/>
      <c r="F40" s="141"/>
      <c r="G40" s="141"/>
      <c r="H40" s="141"/>
      <c r="I40" s="141"/>
      <c r="J40" s="141"/>
      <c r="K40" s="141"/>
      <c r="L40" s="141"/>
    </row>
    <row r="41" spans="2:12">
      <c r="B41" s="19" t="s">
        <v>4</v>
      </c>
      <c r="D41" s="113"/>
      <c r="E41" s="113"/>
      <c r="F41" s="113"/>
      <c r="G41" s="113"/>
      <c r="H41" s="113"/>
      <c r="I41" s="113"/>
      <c r="J41" s="113"/>
      <c r="K41" s="113"/>
      <c r="L41" s="113"/>
    </row>
    <row r="42" spans="2:12">
      <c r="C42" s="19" t="s">
        <v>5</v>
      </c>
      <c r="D42" s="113">
        <v>239430</v>
      </c>
      <c r="E42" s="113">
        <v>239770</v>
      </c>
      <c r="F42" s="113">
        <v>238822</v>
      </c>
      <c r="G42" s="113">
        <v>237657</v>
      </c>
      <c r="H42" s="113">
        <v>237663</v>
      </c>
      <c r="I42" s="113">
        <v>237838</v>
      </c>
      <c r="J42" s="113">
        <v>238048</v>
      </c>
      <c r="K42" s="113">
        <v>238111</v>
      </c>
      <c r="L42" s="113">
        <v>238132</v>
      </c>
    </row>
    <row r="43" spans="2:12">
      <c r="C43" s="19" t="s">
        <v>6</v>
      </c>
      <c r="D43" s="113">
        <v>241443</v>
      </c>
      <c r="E43" s="113">
        <v>241251</v>
      </c>
      <c r="F43" s="113">
        <v>239242</v>
      </c>
      <c r="G43" s="113">
        <v>237808</v>
      </c>
      <c r="H43" s="113">
        <v>237958</v>
      </c>
      <c r="I43" s="113">
        <v>238424</v>
      </c>
      <c r="J43" s="113">
        <v>238631</v>
      </c>
      <c r="K43" s="113">
        <v>238550</v>
      </c>
      <c r="L43" s="113">
        <v>238156</v>
      </c>
    </row>
    <row r="44" spans="2:12" ht="8.25" customHeight="1">
      <c r="D44" s="113"/>
      <c r="E44" s="113"/>
      <c r="F44" s="113"/>
      <c r="G44" s="113"/>
      <c r="H44" s="113"/>
      <c r="I44" s="113"/>
      <c r="J44" s="113"/>
      <c r="K44" s="113"/>
      <c r="L44" s="113"/>
    </row>
    <row r="45" spans="2:12">
      <c r="B45" s="19" t="s">
        <v>296</v>
      </c>
      <c r="D45" s="113"/>
      <c r="E45" s="113"/>
      <c r="F45" s="113"/>
      <c r="G45" s="113"/>
      <c r="H45" s="113"/>
      <c r="I45" s="113"/>
      <c r="J45" s="113"/>
      <c r="K45" s="113"/>
      <c r="L45" s="113"/>
    </row>
    <row r="46" spans="2:12">
      <c r="C46" s="19" t="s">
        <v>5</v>
      </c>
      <c r="D46" s="141">
        <v>108.92285845549847</v>
      </c>
      <c r="E46" s="141">
        <v>91.469324769570832</v>
      </c>
      <c r="F46" s="141">
        <v>86.717722822855521</v>
      </c>
      <c r="G46" s="141">
        <v>90.938621626966594</v>
      </c>
      <c r="H46" s="141">
        <v>94.547741970773743</v>
      </c>
      <c r="I46" s="141">
        <v>86.840202154407621</v>
      </c>
      <c r="J46" s="141">
        <v>86.306963301519019</v>
      </c>
      <c r="K46" s="141">
        <v>88.091688330232543</v>
      </c>
      <c r="L46" s="141">
        <v>83.522584113012954</v>
      </c>
    </row>
    <row r="47" spans="2:12">
      <c r="C47" s="19" t="s">
        <v>6</v>
      </c>
      <c r="D47" s="141">
        <v>108.01472811388196</v>
      </c>
      <c r="E47" s="141">
        <v>90.907809708560791</v>
      </c>
      <c r="F47" s="141">
        <v>86.565485993262044</v>
      </c>
      <c r="G47" s="141">
        <v>90.880878692054097</v>
      </c>
      <c r="H47" s="141">
        <v>94.430529757352133</v>
      </c>
      <c r="I47" s="141">
        <v>86.626765761836054</v>
      </c>
      <c r="J47" s="141">
        <v>86.096106541061303</v>
      </c>
      <c r="K47" s="141">
        <v>87.929574512680773</v>
      </c>
      <c r="L47" s="141">
        <v>83.5141671845345</v>
      </c>
    </row>
    <row r="48" spans="2:12" ht="8.25" customHeight="1">
      <c r="D48" s="113"/>
      <c r="E48" s="113"/>
      <c r="F48" s="113"/>
      <c r="G48" s="113"/>
      <c r="H48" s="113"/>
      <c r="I48" s="113"/>
      <c r="J48" s="113"/>
      <c r="K48" s="113"/>
      <c r="L48" s="113"/>
    </row>
    <row r="49" spans="1:12">
      <c r="B49" s="19" t="s">
        <v>29</v>
      </c>
      <c r="D49" s="113"/>
      <c r="E49" s="113"/>
      <c r="F49" s="113"/>
      <c r="G49" s="113"/>
      <c r="H49" s="113"/>
      <c r="I49" s="113"/>
      <c r="J49" s="113"/>
      <c r="K49" s="113"/>
      <c r="L49" s="113"/>
    </row>
    <row r="50" spans="1:12">
      <c r="C50" s="19" t="s">
        <v>5</v>
      </c>
      <c r="D50" s="141">
        <v>112.15470074760891</v>
      </c>
      <c r="E50" s="141">
        <v>91.469324769570832</v>
      </c>
      <c r="F50" s="141">
        <v>86.717722822855521</v>
      </c>
      <c r="G50" s="141">
        <v>90.938621626966594</v>
      </c>
      <c r="H50" s="141">
        <v>94.547741970773743</v>
      </c>
      <c r="I50" s="141">
        <v>160.33518613510037</v>
      </c>
      <c r="J50" s="141">
        <v>58.055938298158352</v>
      </c>
      <c r="K50" s="141">
        <v>88.091688330232543</v>
      </c>
      <c r="L50" s="141">
        <v>176.20353417432349</v>
      </c>
    </row>
    <row r="51" spans="1:12">
      <c r="C51" s="19" t="s">
        <v>6</v>
      </c>
      <c r="D51" s="141">
        <v>111.21962533600063</v>
      </c>
      <c r="E51" s="141">
        <v>90.907809708560791</v>
      </c>
      <c r="F51" s="141">
        <v>86.565485993262044</v>
      </c>
      <c r="G51" s="141">
        <v>90.880878692054097</v>
      </c>
      <c r="H51" s="141">
        <v>94.430529757352133</v>
      </c>
      <c r="I51" s="141">
        <v>159.94111331074052</v>
      </c>
      <c r="J51" s="141">
        <v>57.914101688380804</v>
      </c>
      <c r="K51" s="141">
        <v>87.929574512680773</v>
      </c>
      <c r="L51" s="141">
        <v>176.18577738961017</v>
      </c>
    </row>
    <row r="52" spans="1:12" ht="8.25" customHeight="1">
      <c r="D52" s="113"/>
      <c r="E52" s="113"/>
      <c r="F52" s="113"/>
      <c r="G52" s="113"/>
      <c r="H52" s="113"/>
      <c r="I52" s="113"/>
      <c r="J52" s="113"/>
      <c r="K52" s="113"/>
      <c r="L52" s="113"/>
    </row>
    <row r="53" spans="1:12">
      <c r="B53" s="19" t="s">
        <v>30</v>
      </c>
      <c r="D53" s="149">
        <v>56.25</v>
      </c>
      <c r="E53" s="149">
        <v>56.25</v>
      </c>
      <c r="F53" s="149">
        <v>56.25</v>
      </c>
      <c r="G53" s="149">
        <v>56.25</v>
      </c>
      <c r="H53" s="149">
        <v>56.25</v>
      </c>
      <c r="I53" s="149">
        <v>56.25</v>
      </c>
      <c r="J53" s="149">
        <v>56.25</v>
      </c>
      <c r="K53" s="149">
        <v>56.25</v>
      </c>
      <c r="L53" s="149">
        <v>56.25</v>
      </c>
    </row>
    <row r="54" spans="1:12">
      <c r="D54" s="113"/>
      <c r="E54" s="113"/>
      <c r="F54" s="113"/>
      <c r="G54" s="113"/>
      <c r="H54" s="113"/>
      <c r="I54" s="113"/>
      <c r="J54" s="113"/>
      <c r="K54" s="113"/>
      <c r="L54" s="113"/>
    </row>
    <row r="55" spans="1:12" ht="15">
      <c r="A55" s="110" t="s">
        <v>14</v>
      </c>
      <c r="D55" s="113"/>
      <c r="E55" s="113"/>
      <c r="F55" s="113"/>
      <c r="G55" s="113"/>
      <c r="H55" s="113"/>
      <c r="I55" s="113"/>
      <c r="J55" s="113"/>
      <c r="K55" s="113"/>
      <c r="L55" s="113"/>
    </row>
    <row r="56" spans="1:12" ht="4.5" customHeight="1">
      <c r="D56" s="113"/>
      <c r="E56" s="113"/>
      <c r="F56" s="113"/>
      <c r="G56" s="113"/>
      <c r="H56" s="113"/>
      <c r="I56" s="113"/>
      <c r="J56" s="113"/>
      <c r="K56" s="113"/>
      <c r="L56" s="113"/>
    </row>
    <row r="57" spans="1:12">
      <c r="B57" s="19" t="s">
        <v>61</v>
      </c>
      <c r="D57" s="141">
        <v>239150</v>
      </c>
      <c r="E57" s="141">
        <v>239679</v>
      </c>
      <c r="F57" s="141">
        <v>239977</v>
      </c>
      <c r="G57" s="141">
        <v>237657</v>
      </c>
      <c r="H57" s="141">
        <v>237657</v>
      </c>
      <c r="I57" s="141">
        <v>237668</v>
      </c>
      <c r="J57" s="141">
        <v>238038</v>
      </c>
      <c r="K57" s="141">
        <v>238068</v>
      </c>
      <c r="L57" s="141">
        <v>238129</v>
      </c>
    </row>
    <row r="58" spans="1:12">
      <c r="B58" s="19" t="s">
        <v>19</v>
      </c>
      <c r="D58" s="141">
        <v>529</v>
      </c>
      <c r="E58" s="141">
        <v>868</v>
      </c>
      <c r="F58" s="141">
        <v>0</v>
      </c>
      <c r="G58" s="141">
        <v>0</v>
      </c>
      <c r="H58" s="141">
        <v>11</v>
      </c>
      <c r="I58" s="141">
        <v>370</v>
      </c>
      <c r="J58" s="141">
        <v>30</v>
      </c>
      <c r="K58" s="141">
        <v>61</v>
      </c>
      <c r="L58" s="141">
        <v>3</v>
      </c>
    </row>
    <row r="59" spans="1:12">
      <c r="B59" s="19" t="s">
        <v>290</v>
      </c>
      <c r="D59" s="144">
        <v>0</v>
      </c>
      <c r="E59" s="144">
        <v>-570</v>
      </c>
      <c r="F59" s="144">
        <v>-2320</v>
      </c>
      <c r="G59" s="144">
        <v>0</v>
      </c>
      <c r="H59" s="144">
        <v>0</v>
      </c>
      <c r="I59" s="144">
        <v>0</v>
      </c>
      <c r="J59" s="144">
        <v>0</v>
      </c>
      <c r="K59" s="144">
        <v>0</v>
      </c>
      <c r="L59" s="144">
        <v>0</v>
      </c>
    </row>
    <row r="60" spans="1:12">
      <c r="B60" s="19" t="s">
        <v>62</v>
      </c>
      <c r="D60" s="141">
        <v>239679</v>
      </c>
      <c r="E60" s="141">
        <v>239977</v>
      </c>
      <c r="F60" s="141">
        <v>237657</v>
      </c>
      <c r="G60" s="141">
        <v>237657</v>
      </c>
      <c r="H60" s="141">
        <v>237668</v>
      </c>
      <c r="I60" s="141">
        <v>238038</v>
      </c>
      <c r="J60" s="141">
        <v>238068</v>
      </c>
      <c r="K60" s="141">
        <v>238129</v>
      </c>
      <c r="L60" s="141">
        <v>238132</v>
      </c>
    </row>
    <row r="61" spans="1:12">
      <c r="D61" s="113"/>
      <c r="E61" s="113"/>
      <c r="F61" s="113"/>
      <c r="G61" s="113"/>
      <c r="H61" s="113"/>
      <c r="I61" s="113"/>
      <c r="J61" s="113"/>
      <c r="K61" s="113"/>
      <c r="L61" s="113"/>
    </row>
    <row r="62" spans="1:12" ht="15">
      <c r="A62" s="110" t="s">
        <v>16</v>
      </c>
      <c r="D62" s="113"/>
      <c r="E62" s="113"/>
      <c r="F62" s="113"/>
      <c r="G62" s="113"/>
      <c r="H62" s="113"/>
      <c r="I62" s="113"/>
      <c r="J62" s="113"/>
      <c r="K62" s="113"/>
      <c r="L62" s="113"/>
    </row>
    <row r="63" spans="1:12" ht="4.5" customHeight="1">
      <c r="D63" s="141"/>
      <c r="E63" s="141"/>
      <c r="F63" s="141"/>
      <c r="G63" s="141"/>
      <c r="H63" s="141"/>
      <c r="I63" s="141"/>
      <c r="J63" s="141"/>
      <c r="K63" s="141"/>
      <c r="L63" s="141"/>
    </row>
    <row r="64" spans="1:12">
      <c r="B64" s="19" t="s">
        <v>15</v>
      </c>
      <c r="D64" s="113">
        <v>11712</v>
      </c>
      <c r="E64" s="113">
        <v>11874</v>
      </c>
      <c r="F64" s="113">
        <v>11876</v>
      </c>
      <c r="G64" s="113">
        <v>11899</v>
      </c>
      <c r="H64" s="113">
        <v>11725</v>
      </c>
      <c r="I64" s="113">
        <v>11617</v>
      </c>
      <c r="J64" s="113">
        <v>11116</v>
      </c>
      <c r="K64" s="113">
        <v>10988</v>
      </c>
      <c r="L64" s="113">
        <v>10902</v>
      </c>
    </row>
    <row r="65" spans="2:12">
      <c r="B65" s="19" t="s">
        <v>18</v>
      </c>
      <c r="D65" s="149">
        <v>39.36</v>
      </c>
      <c r="E65" s="149">
        <v>40.06</v>
      </c>
      <c r="F65" s="149">
        <v>40.04</v>
      </c>
      <c r="G65" s="149">
        <v>40.020000000000003</v>
      </c>
      <c r="H65" s="149">
        <v>39.979999999999997</v>
      </c>
      <c r="I65" s="149">
        <v>40.07</v>
      </c>
      <c r="J65" s="149">
        <v>39.79</v>
      </c>
      <c r="K65" s="149">
        <v>39.770000000000003</v>
      </c>
      <c r="L65" s="149">
        <v>39.74</v>
      </c>
    </row>
    <row r="70" spans="2:12">
      <c r="D70" s="112"/>
      <c r="E70" s="112"/>
      <c r="F70" s="112"/>
      <c r="G70" s="112"/>
      <c r="H70" s="112"/>
      <c r="I70" s="112"/>
      <c r="J70" s="112"/>
      <c r="K70" s="112"/>
      <c r="L70" s="112"/>
    </row>
    <row r="102" ht="13.5" customHeight="1"/>
    <row r="106" s="114" customFormat="1"/>
    <row r="107" ht="15" customHeight="1"/>
    <row r="108" ht="12.75" customHeight="1"/>
    <row r="109" ht="18.75" customHeight="1"/>
    <row r="112" ht="12.75" customHeight="1"/>
    <row r="118" ht="4.5" customHeight="1"/>
    <row r="120" ht="18.75" customHeight="1"/>
    <row r="141" ht="13.5" customHeight="1"/>
    <row r="142" ht="13.5" customHeight="1"/>
    <row r="152" s="114" customFormat="1" ht="16.5" customHeight="1"/>
    <row r="161" ht="6.75" customHeight="1"/>
    <row r="168" ht="6.75" customHeight="1"/>
    <row r="184" ht="12.75" customHeight="1"/>
    <row r="185" ht="12.75" customHeight="1"/>
    <row r="186" ht="12.75" customHeight="1"/>
    <row r="196" spans="4:12" ht="12.75" customHeight="1"/>
    <row r="198" spans="4:12" ht="12.75" customHeight="1"/>
    <row r="208" spans="4:12" s="116" customFormat="1">
      <c r="D208" s="115"/>
      <c r="E208" s="115"/>
      <c r="F208" s="115"/>
      <c r="G208" s="115"/>
      <c r="H208" s="115"/>
      <c r="I208" s="115"/>
      <c r="J208" s="115"/>
      <c r="K208" s="115"/>
      <c r="L208" s="115"/>
    </row>
    <row r="209" spans="4:12" s="116" customFormat="1">
      <c r="D209" s="115"/>
      <c r="E209" s="115"/>
      <c r="F209" s="115"/>
      <c r="G209" s="115"/>
      <c r="H209" s="115"/>
      <c r="I209" s="115"/>
      <c r="J209" s="115"/>
      <c r="K209" s="115"/>
      <c r="L209" s="115"/>
    </row>
    <row r="215" spans="4:12" ht="3.75" customHeight="1"/>
    <row r="228" s="113" customFormat="1"/>
    <row r="229" s="113" customFormat="1"/>
    <row r="230" s="113" customFormat="1"/>
    <row r="231" s="113" customFormat="1"/>
    <row r="232" s="113" customFormat="1"/>
    <row r="233" s="113" customFormat="1"/>
    <row r="234" s="113" customFormat="1"/>
    <row r="235" s="113" customFormat="1"/>
    <row r="236" s="113" customFormat="1"/>
    <row r="237" s="113" customFormat="1"/>
    <row r="238" s="113" customFormat="1"/>
    <row r="239" s="113" customFormat="1"/>
    <row r="240" s="113" customFormat="1"/>
    <row r="241" s="113" customFormat="1"/>
    <row r="242" s="113" customFormat="1"/>
    <row r="243" s="113" customFormat="1"/>
    <row r="244" s="113" customFormat="1"/>
    <row r="245" s="113" customFormat="1"/>
    <row r="246" s="113" customFormat="1"/>
    <row r="247" s="113" customFormat="1"/>
    <row r="248" s="113" customFormat="1"/>
    <row r="249" s="113" customFormat="1"/>
    <row r="250" s="113" customFormat="1"/>
    <row r="251" s="113" customFormat="1"/>
    <row r="252" s="113" customFormat="1"/>
    <row r="253" s="113" customFormat="1" ht="3.75" customHeight="1"/>
    <row r="254" s="113" customFormat="1"/>
    <row r="255" s="113" customFormat="1"/>
    <row r="256" s="113" customFormat="1"/>
    <row r="257" s="113" customFormat="1"/>
    <row r="258" s="113" customFormat="1"/>
    <row r="259" s="113" customFormat="1"/>
    <row r="260" s="113" customFormat="1"/>
    <row r="261" s="113" customFormat="1" ht="3.75" customHeight="1"/>
    <row r="262" s="113" customFormat="1"/>
    <row r="263" s="113" customFormat="1"/>
    <row r="264" s="113" customFormat="1"/>
    <row r="265" s="113" customFormat="1"/>
    <row r="266" s="113" customFormat="1"/>
    <row r="282" ht="3" customHeight="1"/>
    <row r="283" ht="12" customHeight="1"/>
    <row r="284" ht="18.75" customHeight="1"/>
    <row r="292" ht="3.75" customHeight="1"/>
    <row r="302" ht="6.75" customHeight="1"/>
    <row r="304" ht="3.75" customHeight="1"/>
    <row r="323" ht="3.75" customHeight="1"/>
    <row r="327" ht="3.75" customHeight="1"/>
    <row r="372" ht="3.75" customHeight="1"/>
    <row r="417" ht="3.75" customHeight="1"/>
  </sheetData>
  <pageMargins left="0.25" right="0.25" top="0.5" bottom="0.5" header="0.37" footer="0.5"/>
  <pageSetup scale="60" fitToHeight="20" orientation="landscape" r:id="rId1"/>
  <headerFooter alignWithMargins="0">
    <oddFooter>&amp;R&amp;A</oddFooter>
  </headerFooter>
  <rowBreaks count="1" manualBreakCount="1">
    <brk id="219" max="16383" man="1"/>
  </rowBreaks>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F83CA-3760-409C-938D-66941A8D3799}">
  <dimension ref="A2:W364"/>
  <sheetViews>
    <sheetView showGridLines="0" zoomScaleNormal="100" workbookViewId="0"/>
  </sheetViews>
  <sheetFormatPr defaultColWidth="9.140625" defaultRowHeight="12.75"/>
  <cols>
    <col min="1" max="2" width="2.85546875" style="5" customWidth="1"/>
    <col min="3" max="3" width="52.5703125" style="5" customWidth="1"/>
    <col min="4" max="9" width="12" style="5" bestFit="1" customWidth="1"/>
    <col min="10" max="12" width="12" style="1" bestFit="1" customWidth="1"/>
    <col min="13" max="13" width="11.28515625" style="5" customWidth="1"/>
    <col min="14" max="16384" width="9.140625" style="5"/>
  </cols>
  <sheetData>
    <row r="2" spans="1:23" s="2" customFormat="1" ht="18">
      <c r="A2" s="27" t="s">
        <v>45</v>
      </c>
      <c r="B2" s="27"/>
      <c r="J2" s="1"/>
      <c r="K2" s="1"/>
      <c r="L2" s="1"/>
    </row>
    <row r="3" spans="1:23" s="2" customFormat="1" ht="18">
      <c r="A3" s="1" t="s">
        <v>47</v>
      </c>
      <c r="B3" s="27"/>
      <c r="J3" s="1"/>
      <c r="K3" s="1"/>
      <c r="L3" s="1"/>
    </row>
    <row r="4" spans="1:23" s="2" customFormat="1">
      <c r="C4" s="7" t="s">
        <v>20</v>
      </c>
      <c r="D4" s="30">
        <v>2021</v>
      </c>
      <c r="E4" s="30">
        <v>2022</v>
      </c>
      <c r="F4" s="30">
        <v>2022</v>
      </c>
      <c r="G4" s="30">
        <v>2022</v>
      </c>
      <c r="H4" s="30">
        <v>2022</v>
      </c>
      <c r="I4" s="108">
        <v>2023</v>
      </c>
      <c r="J4" s="108">
        <v>2023</v>
      </c>
      <c r="K4" s="108">
        <v>2023</v>
      </c>
      <c r="L4" s="108">
        <v>2023</v>
      </c>
    </row>
    <row r="5" spans="1:23" s="2" customFormat="1">
      <c r="C5" s="7" t="s">
        <v>21</v>
      </c>
      <c r="D5" s="31">
        <v>4</v>
      </c>
      <c r="E5" s="31">
        <v>1</v>
      </c>
      <c r="F5" s="31">
        <v>2</v>
      </c>
      <c r="G5" s="31">
        <v>3</v>
      </c>
      <c r="H5" s="31">
        <v>4</v>
      </c>
      <c r="I5" s="109">
        <v>1</v>
      </c>
      <c r="J5" s="109">
        <v>2</v>
      </c>
      <c r="K5" s="109">
        <v>3</v>
      </c>
      <c r="L5" s="109">
        <v>4</v>
      </c>
    </row>
    <row r="6" spans="1:23" s="2" customFormat="1" ht="17.25">
      <c r="A6" s="8" t="s">
        <v>297</v>
      </c>
      <c r="J6" s="1"/>
      <c r="K6" s="1"/>
      <c r="L6" s="1"/>
    </row>
    <row r="7" spans="1:23" s="2" customFormat="1" ht="3.75" customHeight="1">
      <c r="D7" s="18"/>
      <c r="E7" s="18"/>
      <c r="F7" s="18"/>
      <c r="G7" s="18"/>
      <c r="H7" s="18"/>
      <c r="I7" s="18"/>
      <c r="J7" s="18"/>
      <c r="K7" s="18"/>
      <c r="L7" s="18"/>
    </row>
    <row r="8" spans="1:23" s="2" customFormat="1">
      <c r="B8" s="1" t="s">
        <v>39</v>
      </c>
      <c r="D8" s="11">
        <v>215000</v>
      </c>
      <c r="E8" s="11">
        <v>182436</v>
      </c>
      <c r="F8" s="11">
        <v>166637</v>
      </c>
      <c r="G8" s="11">
        <v>172050</v>
      </c>
      <c r="H8" s="11">
        <v>165003</v>
      </c>
      <c r="I8" s="11">
        <v>164491</v>
      </c>
      <c r="J8" s="11">
        <v>174097</v>
      </c>
      <c r="K8" s="11">
        <v>180768</v>
      </c>
      <c r="L8" s="11">
        <v>163245</v>
      </c>
      <c r="N8" s="25"/>
      <c r="O8" s="25"/>
      <c r="P8" s="25"/>
      <c r="Q8" s="25"/>
      <c r="R8" s="25"/>
      <c r="S8" s="25"/>
      <c r="T8" s="25"/>
      <c r="U8" s="25"/>
      <c r="V8" s="25"/>
    </row>
    <row r="9" spans="1:23" s="2" customFormat="1">
      <c r="B9" s="1" t="s">
        <v>43</v>
      </c>
      <c r="D9" s="11">
        <v>112078</v>
      </c>
      <c r="E9" s="11">
        <v>93559</v>
      </c>
      <c r="F9" s="11">
        <v>95879</v>
      </c>
      <c r="G9" s="11">
        <v>103988</v>
      </c>
      <c r="H9" s="11">
        <v>100478</v>
      </c>
      <c r="I9" s="11">
        <v>103902</v>
      </c>
      <c r="J9" s="11">
        <v>105378</v>
      </c>
      <c r="K9" s="11">
        <v>108009</v>
      </c>
      <c r="L9" s="11">
        <v>105092</v>
      </c>
    </row>
    <row r="10" spans="1:23" s="2" customFormat="1">
      <c r="B10" s="1" t="s">
        <v>407</v>
      </c>
      <c r="D10" s="11">
        <v>30904</v>
      </c>
      <c r="E10" s="11">
        <v>30611</v>
      </c>
      <c r="F10" s="11">
        <v>29451</v>
      </c>
      <c r="G10" s="11">
        <v>31949</v>
      </c>
      <c r="H10" s="11">
        <v>48409</v>
      </c>
      <c r="I10" s="11">
        <v>23554</v>
      </c>
      <c r="J10" s="11">
        <v>17723</v>
      </c>
      <c r="K10" s="11">
        <v>15849</v>
      </c>
      <c r="L10" s="11">
        <v>21799</v>
      </c>
    </row>
    <row r="11" spans="1:23" s="1" customFormat="1">
      <c r="B11" s="1" t="s">
        <v>319</v>
      </c>
      <c r="D11" s="69">
        <v>26</v>
      </c>
      <c r="E11" s="69">
        <v>67</v>
      </c>
      <c r="F11" s="69">
        <v>157</v>
      </c>
      <c r="G11" s="69">
        <v>-115</v>
      </c>
      <c r="H11" s="69">
        <v>-279</v>
      </c>
      <c r="I11" s="69">
        <v>-277</v>
      </c>
      <c r="J11" s="69">
        <v>-292</v>
      </c>
      <c r="K11" s="69">
        <v>-320</v>
      </c>
      <c r="L11" s="69">
        <v>-139</v>
      </c>
    </row>
    <row r="12" spans="1:23" s="1" customFormat="1">
      <c r="D12" s="11">
        <v>358008</v>
      </c>
      <c r="E12" s="11">
        <v>306673</v>
      </c>
      <c r="F12" s="11">
        <v>292124</v>
      </c>
      <c r="G12" s="11">
        <v>307872</v>
      </c>
      <c r="H12" s="11">
        <v>313611</v>
      </c>
      <c r="I12" s="11">
        <v>291670</v>
      </c>
      <c r="J12" s="11">
        <v>296906</v>
      </c>
      <c r="K12" s="11">
        <v>304306</v>
      </c>
      <c r="L12" s="11">
        <v>289997</v>
      </c>
      <c r="N12" s="16"/>
      <c r="O12" s="16"/>
      <c r="P12" s="16"/>
      <c r="Q12" s="16"/>
      <c r="R12" s="16"/>
      <c r="S12" s="16"/>
      <c r="T12" s="16"/>
      <c r="U12" s="16"/>
      <c r="V12" s="16"/>
      <c r="W12" s="16"/>
    </row>
    <row r="13" spans="1:23" s="1" customFormat="1" ht="23.25" customHeight="1">
      <c r="D13" s="11"/>
      <c r="E13" s="11"/>
      <c r="F13" s="11"/>
      <c r="G13" s="11"/>
      <c r="H13" s="11"/>
      <c r="I13" s="11"/>
      <c r="J13" s="11"/>
      <c r="K13" s="11"/>
      <c r="L13" s="11"/>
    </row>
    <row r="14" spans="1:23" s="1" customFormat="1" ht="15">
      <c r="A14" s="8" t="s">
        <v>292</v>
      </c>
      <c r="D14" s="16"/>
      <c r="E14" s="16"/>
      <c r="F14" s="16"/>
      <c r="G14" s="16"/>
      <c r="H14" s="16"/>
      <c r="I14" s="16"/>
      <c r="J14" s="16"/>
      <c r="K14" s="16"/>
      <c r="L14" s="16"/>
    </row>
    <row r="15" spans="1:23" s="1" customFormat="1" ht="15">
      <c r="A15" s="8" t="s">
        <v>51</v>
      </c>
      <c r="D15" s="16"/>
      <c r="E15" s="16"/>
      <c r="F15" s="16"/>
      <c r="G15" s="16"/>
      <c r="H15" s="16"/>
      <c r="I15" s="16"/>
      <c r="J15" s="16"/>
      <c r="K15" s="16"/>
      <c r="L15" s="16"/>
    </row>
    <row r="16" spans="1:23" s="1" customFormat="1">
      <c r="B16" s="1" t="s">
        <v>304</v>
      </c>
      <c r="D16" s="11">
        <v>358008</v>
      </c>
      <c r="E16" s="11">
        <v>306673</v>
      </c>
      <c r="F16" s="11">
        <v>292124</v>
      </c>
      <c r="G16" s="11">
        <v>307872</v>
      </c>
      <c r="H16" s="11">
        <v>313611</v>
      </c>
      <c r="I16" s="11">
        <v>291670</v>
      </c>
      <c r="J16" s="11">
        <v>296906</v>
      </c>
      <c r="K16" s="11">
        <v>304306</v>
      </c>
      <c r="L16" s="11">
        <v>289997</v>
      </c>
      <c r="N16" s="16"/>
      <c r="O16" s="16"/>
      <c r="P16" s="16"/>
      <c r="Q16" s="16"/>
      <c r="R16" s="16"/>
      <c r="S16" s="16"/>
      <c r="T16" s="16"/>
      <c r="U16" s="16"/>
      <c r="V16" s="16"/>
    </row>
    <row r="17" spans="1:22" s="1" customFormat="1">
      <c r="B17" s="1" t="s">
        <v>343</v>
      </c>
      <c r="D17" s="69">
        <v>8622</v>
      </c>
      <c r="E17" s="69">
        <v>5379</v>
      </c>
      <c r="F17" s="69">
        <v>4034</v>
      </c>
      <c r="G17" s="69">
        <v>1635</v>
      </c>
      <c r="H17" s="69">
        <v>5383</v>
      </c>
      <c r="I17" s="69">
        <v>4519</v>
      </c>
      <c r="J17" s="69">
        <v>5291</v>
      </c>
      <c r="K17" s="69">
        <v>6757</v>
      </c>
      <c r="L17" s="69">
        <v>4059</v>
      </c>
      <c r="N17" s="16"/>
      <c r="O17" s="16"/>
      <c r="P17" s="16"/>
      <c r="Q17" s="16"/>
      <c r="R17" s="16"/>
      <c r="S17" s="16"/>
      <c r="T17" s="16"/>
      <c r="U17" s="16"/>
      <c r="V17" s="16"/>
    </row>
    <row r="18" spans="1:22" s="1" customFormat="1" ht="28.5" customHeight="1">
      <c r="B18" s="193" t="s">
        <v>318</v>
      </c>
      <c r="C18" s="193"/>
      <c r="D18" s="124">
        <v>366630</v>
      </c>
      <c r="E18" s="124">
        <v>312052</v>
      </c>
      <c r="F18" s="124">
        <v>296158</v>
      </c>
      <c r="G18" s="124">
        <v>309507</v>
      </c>
      <c r="H18" s="124">
        <v>318994</v>
      </c>
      <c r="I18" s="124">
        <v>296189</v>
      </c>
      <c r="J18" s="124">
        <v>302197</v>
      </c>
      <c r="K18" s="124">
        <v>311063</v>
      </c>
      <c r="L18" s="124">
        <v>294056</v>
      </c>
    </row>
    <row r="19" spans="1:22" s="1" customFormat="1">
      <c r="C19" s="1" t="s">
        <v>24</v>
      </c>
      <c r="D19" s="11">
        <v>16153</v>
      </c>
      <c r="E19" s="11">
        <v>17660</v>
      </c>
      <c r="F19" s="11">
        <v>18989</v>
      </c>
      <c r="G19" s="11">
        <v>20028</v>
      </c>
      <c r="H19" s="11">
        <v>20910</v>
      </c>
      <c r="I19" s="11">
        <v>21929</v>
      </c>
      <c r="J19" s="11">
        <v>22889</v>
      </c>
      <c r="K19" s="11">
        <v>24163</v>
      </c>
      <c r="L19" s="11">
        <v>25179</v>
      </c>
      <c r="S19" s="161"/>
    </row>
    <row r="20" spans="1:22" s="1" customFormat="1">
      <c r="C20" s="1" t="s">
        <v>35</v>
      </c>
      <c r="D20" s="11">
        <v>25386</v>
      </c>
      <c r="E20" s="11">
        <v>25291</v>
      </c>
      <c r="F20" s="11">
        <v>26059</v>
      </c>
      <c r="G20" s="11">
        <v>26451</v>
      </c>
      <c r="H20" s="11">
        <v>26193</v>
      </c>
      <c r="I20" s="11">
        <v>26153</v>
      </c>
      <c r="J20" s="11">
        <v>26770</v>
      </c>
      <c r="K20" s="11">
        <v>27056</v>
      </c>
      <c r="L20" s="11">
        <v>26508</v>
      </c>
      <c r="N20" s="16"/>
      <c r="O20" s="16"/>
      <c r="P20" s="16"/>
      <c r="Q20" s="16"/>
      <c r="R20" s="16"/>
      <c r="S20" s="16"/>
      <c r="T20" s="16"/>
      <c r="U20" s="16"/>
    </row>
    <row r="21" spans="1:22" s="2" customFormat="1">
      <c r="C21" s="1" t="s">
        <v>25</v>
      </c>
      <c r="D21" s="124">
        <v>3638</v>
      </c>
      <c r="E21" s="124">
        <v>4968</v>
      </c>
      <c r="F21" s="124">
        <v>2295</v>
      </c>
      <c r="G21" s="124">
        <v>1</v>
      </c>
      <c r="H21" s="124">
        <v>1</v>
      </c>
      <c r="I21" s="124">
        <v>1</v>
      </c>
      <c r="J21" s="124">
        <v>2</v>
      </c>
      <c r="K21" s="124">
        <v>-2</v>
      </c>
      <c r="L21" s="124">
        <v>0</v>
      </c>
    </row>
    <row r="22" spans="1:22" s="2" customFormat="1" ht="3.75" customHeight="1">
      <c r="D22" s="69"/>
      <c r="E22" s="69"/>
      <c r="F22" s="69"/>
      <c r="G22" s="69"/>
      <c r="H22" s="69"/>
      <c r="I22" s="69"/>
      <c r="J22" s="69"/>
      <c r="K22" s="69"/>
      <c r="L22" s="69"/>
    </row>
    <row r="23" spans="1:22" s="2" customFormat="1" ht="6" customHeight="1">
      <c r="D23" s="11"/>
      <c r="E23" s="11"/>
      <c r="F23" s="11"/>
      <c r="G23" s="11"/>
      <c r="H23" s="11"/>
      <c r="I23" s="11"/>
      <c r="J23" s="11"/>
      <c r="K23" s="11"/>
      <c r="L23" s="11"/>
    </row>
    <row r="24" spans="1:22" s="2" customFormat="1" ht="14.25" customHeight="1">
      <c r="B24" s="1" t="s">
        <v>298</v>
      </c>
      <c r="D24" s="11">
        <v>411807</v>
      </c>
      <c r="E24" s="11">
        <v>359971</v>
      </c>
      <c r="F24" s="11">
        <v>343501</v>
      </c>
      <c r="G24" s="11">
        <v>355987</v>
      </c>
      <c r="H24" s="11">
        <v>366098</v>
      </c>
      <c r="I24" s="11">
        <v>344272</v>
      </c>
      <c r="J24" s="11">
        <v>351858</v>
      </c>
      <c r="K24" s="11">
        <v>362280</v>
      </c>
      <c r="L24" s="11">
        <v>345743</v>
      </c>
      <c r="M24" s="25"/>
      <c r="N24" s="25"/>
    </row>
    <row r="25" spans="1:22" s="2" customFormat="1" ht="21" customHeight="1">
      <c r="C25" s="1" t="s">
        <v>26</v>
      </c>
      <c r="D25" s="11">
        <v>-39318</v>
      </c>
      <c r="E25" s="11">
        <v>-44456</v>
      </c>
      <c r="F25" s="11">
        <v>-31289</v>
      </c>
      <c r="G25" s="11">
        <v>-25598</v>
      </c>
      <c r="H25" s="11">
        <v>-22170</v>
      </c>
      <c r="I25" s="11">
        <v>-33314</v>
      </c>
      <c r="J25" s="11">
        <v>-26510</v>
      </c>
      <c r="K25" s="11">
        <v>-30132</v>
      </c>
      <c r="L25" s="11">
        <v>-26690</v>
      </c>
    </row>
    <row r="26" spans="1:22" s="2" customFormat="1">
      <c r="C26" s="1" t="s">
        <v>25</v>
      </c>
      <c r="D26" s="11">
        <v>-3638</v>
      </c>
      <c r="E26" s="11">
        <v>-4968</v>
      </c>
      <c r="F26" s="11">
        <v>-2295</v>
      </c>
      <c r="G26" s="11">
        <v>-1</v>
      </c>
      <c r="H26" s="11">
        <v>-1</v>
      </c>
      <c r="I26" s="11">
        <v>-1</v>
      </c>
      <c r="J26" s="11">
        <v>-2</v>
      </c>
      <c r="K26" s="11">
        <v>2</v>
      </c>
      <c r="L26" s="11">
        <v>0</v>
      </c>
    </row>
    <row r="27" spans="1:22" s="2" customFormat="1" ht="6" customHeight="1">
      <c r="D27" s="11"/>
      <c r="E27" s="11"/>
      <c r="F27" s="11"/>
      <c r="G27" s="11"/>
      <c r="H27" s="11"/>
      <c r="I27" s="11"/>
      <c r="J27" s="11"/>
      <c r="K27" s="11"/>
      <c r="L27" s="11"/>
    </row>
    <row r="28" spans="1:22" s="2" customFormat="1" ht="13.5" thickBot="1">
      <c r="B28" s="1" t="s">
        <v>299</v>
      </c>
      <c r="D28" s="137">
        <v>368851</v>
      </c>
      <c r="E28" s="137">
        <v>310547</v>
      </c>
      <c r="F28" s="137">
        <v>309917</v>
      </c>
      <c r="G28" s="137">
        <v>330388</v>
      </c>
      <c r="H28" s="137">
        <v>343926.52799999999</v>
      </c>
      <c r="I28" s="137">
        <v>310957</v>
      </c>
      <c r="J28" s="137">
        <v>325346</v>
      </c>
      <c r="K28" s="137">
        <v>332150</v>
      </c>
      <c r="L28" s="137">
        <v>319053</v>
      </c>
      <c r="M28" s="25"/>
    </row>
    <row r="29" spans="1:22" s="2" customFormat="1" ht="22.5" customHeight="1">
      <c r="D29" s="11"/>
      <c r="E29" s="11"/>
      <c r="F29" s="11"/>
      <c r="G29" s="11"/>
      <c r="H29" s="11"/>
      <c r="I29" s="11"/>
      <c r="J29" s="11"/>
      <c r="K29" s="11"/>
      <c r="L29" s="11"/>
    </row>
    <row r="30" spans="1:22" s="2" customFormat="1" ht="15">
      <c r="A30" s="8" t="s">
        <v>89</v>
      </c>
      <c r="B30" s="4"/>
      <c r="D30" s="25"/>
      <c r="E30" s="25"/>
      <c r="F30" s="25"/>
      <c r="G30" s="25"/>
      <c r="H30" s="25"/>
      <c r="I30" s="25"/>
      <c r="J30" s="16"/>
      <c r="K30" s="16"/>
      <c r="L30" s="16"/>
    </row>
    <row r="31" spans="1:22" s="2" customFormat="1">
      <c r="B31" s="1" t="s">
        <v>35</v>
      </c>
      <c r="D31" s="25"/>
      <c r="E31" s="25"/>
      <c r="F31" s="25"/>
      <c r="G31" s="25"/>
      <c r="H31" s="25"/>
      <c r="I31" s="25"/>
      <c r="J31" s="16"/>
      <c r="K31" s="16"/>
      <c r="L31" s="16"/>
    </row>
    <row r="32" spans="1:22" s="2" customFormat="1">
      <c r="C32" s="1" t="s">
        <v>34</v>
      </c>
      <c r="D32" s="11">
        <v>7143</v>
      </c>
      <c r="E32" s="11">
        <v>6929</v>
      </c>
      <c r="F32" s="11">
        <v>6875</v>
      </c>
      <c r="G32" s="11">
        <v>7264</v>
      </c>
      <c r="H32" s="11">
        <v>6941</v>
      </c>
      <c r="I32" s="11">
        <v>6983</v>
      </c>
      <c r="J32" s="11">
        <v>6863</v>
      </c>
      <c r="K32" s="11">
        <v>6777</v>
      </c>
      <c r="L32" s="11">
        <v>6822</v>
      </c>
      <c r="M32" s="11"/>
      <c r="N32" s="25"/>
      <c r="O32" s="25"/>
    </row>
    <row r="33" spans="1:22" s="2" customFormat="1">
      <c r="C33" s="1" t="s">
        <v>32</v>
      </c>
      <c r="D33" s="11">
        <v>18243</v>
      </c>
      <c r="E33" s="11">
        <v>18362</v>
      </c>
      <c r="F33" s="11">
        <v>19184</v>
      </c>
      <c r="G33" s="11">
        <v>19187</v>
      </c>
      <c r="H33" s="11">
        <v>19252</v>
      </c>
      <c r="I33" s="11">
        <v>19170</v>
      </c>
      <c r="J33" s="11">
        <v>19907</v>
      </c>
      <c r="K33" s="11">
        <v>20279</v>
      </c>
      <c r="L33" s="11">
        <v>19686</v>
      </c>
    </row>
    <row r="34" spans="1:22" s="2" customFormat="1">
      <c r="C34" s="1" t="s">
        <v>11</v>
      </c>
      <c r="D34" s="26">
        <v>25386</v>
      </c>
      <c r="E34" s="26">
        <v>25291</v>
      </c>
      <c r="F34" s="26">
        <v>26059</v>
      </c>
      <c r="G34" s="26">
        <v>26451</v>
      </c>
      <c r="H34" s="26">
        <v>26193</v>
      </c>
      <c r="I34" s="26">
        <v>26153</v>
      </c>
      <c r="J34" s="26">
        <v>26770</v>
      </c>
      <c r="K34" s="26">
        <v>27056</v>
      </c>
      <c r="L34" s="26">
        <v>26508</v>
      </c>
    </row>
    <row r="35" spans="1:22" s="2" customFormat="1">
      <c r="D35" s="113"/>
      <c r="E35" s="113"/>
      <c r="F35" s="113"/>
      <c r="G35" s="113"/>
      <c r="H35" s="113"/>
      <c r="I35" s="113"/>
      <c r="J35" s="113"/>
      <c r="K35" s="113"/>
      <c r="L35" s="113"/>
    </row>
    <row r="36" spans="1:22" customFormat="1">
      <c r="B36" s="1" t="s">
        <v>321</v>
      </c>
      <c r="D36" s="113"/>
      <c r="E36" s="113"/>
      <c r="F36" s="113"/>
      <c r="G36" s="113"/>
      <c r="H36" s="113"/>
      <c r="I36" s="113"/>
      <c r="J36" s="113"/>
      <c r="K36" s="113"/>
      <c r="L36" s="113"/>
    </row>
    <row r="37" spans="1:22" customFormat="1">
      <c r="C37" s="5" t="s">
        <v>13</v>
      </c>
      <c r="D37" s="11">
        <v>26828</v>
      </c>
      <c r="E37" s="11">
        <v>26359</v>
      </c>
      <c r="F37" s="11">
        <v>26639</v>
      </c>
      <c r="G37" s="11">
        <v>26814</v>
      </c>
      <c r="H37" s="11">
        <v>26829</v>
      </c>
      <c r="I37" s="11">
        <v>26360</v>
      </c>
      <c r="J37" s="11">
        <v>28187</v>
      </c>
      <c r="K37" s="11">
        <v>30883</v>
      </c>
      <c r="L37" s="11">
        <v>30893</v>
      </c>
    </row>
    <row r="38" spans="1:22" customFormat="1">
      <c r="C38" s="1" t="s">
        <v>33</v>
      </c>
      <c r="D38" s="11">
        <v>1702</v>
      </c>
      <c r="E38" s="11">
        <v>1620</v>
      </c>
      <c r="F38" s="11">
        <v>1597</v>
      </c>
      <c r="G38" s="11">
        <v>1631</v>
      </c>
      <c r="H38" s="11">
        <v>1685</v>
      </c>
      <c r="I38" s="11">
        <v>1695</v>
      </c>
      <c r="J38" s="11">
        <v>1933</v>
      </c>
      <c r="K38" s="11">
        <v>1636</v>
      </c>
      <c r="L38" s="11">
        <v>1644</v>
      </c>
      <c r="N38" s="117"/>
      <c r="O38" s="117"/>
      <c r="P38" s="117"/>
      <c r="Q38" s="117"/>
      <c r="R38" s="117"/>
      <c r="S38" s="117"/>
      <c r="T38" s="117"/>
      <c r="U38" s="117"/>
      <c r="V38" s="117"/>
    </row>
    <row r="39" spans="1:22" customFormat="1">
      <c r="C39" s="1" t="s">
        <v>11</v>
      </c>
      <c r="D39" s="26">
        <v>28530</v>
      </c>
      <c r="E39" s="26">
        <v>27979</v>
      </c>
      <c r="F39" s="26">
        <v>28236</v>
      </c>
      <c r="G39" s="26">
        <v>28445</v>
      </c>
      <c r="H39" s="26">
        <v>28514</v>
      </c>
      <c r="I39" s="26">
        <v>28055</v>
      </c>
      <c r="J39" s="26">
        <v>30120</v>
      </c>
      <c r="K39" s="26">
        <v>32519</v>
      </c>
      <c r="L39" s="26">
        <v>32537</v>
      </c>
      <c r="N39" s="117"/>
      <c r="O39" s="117"/>
      <c r="P39" s="117"/>
      <c r="Q39" s="117"/>
      <c r="R39" s="117"/>
      <c r="S39" s="117"/>
      <c r="T39" s="117"/>
      <c r="U39" s="117"/>
      <c r="V39" s="117"/>
    </row>
    <row r="40" spans="1:22" customFormat="1">
      <c r="C40" s="1"/>
      <c r="D40" s="11"/>
      <c r="E40" s="11"/>
      <c r="F40" s="11"/>
      <c r="G40" s="11"/>
      <c r="H40" s="11"/>
      <c r="I40" s="11"/>
      <c r="J40" s="11"/>
      <c r="K40" s="11"/>
      <c r="L40" s="11"/>
    </row>
    <row r="41" spans="1:22" s="25" customFormat="1">
      <c r="B41" s="2" t="s">
        <v>90</v>
      </c>
      <c r="C41" s="1"/>
      <c r="D41" s="11"/>
      <c r="E41" s="11"/>
      <c r="F41" s="11"/>
      <c r="G41" s="11"/>
      <c r="H41" s="11"/>
      <c r="I41" s="11"/>
      <c r="J41" s="11"/>
      <c r="K41" s="11"/>
      <c r="L41" s="11"/>
    </row>
    <row r="42" spans="1:22" customFormat="1">
      <c r="A42" s="4"/>
      <c r="B42" s="5"/>
      <c r="C42" s="5" t="s">
        <v>13</v>
      </c>
      <c r="D42" s="139">
        <v>2100</v>
      </c>
      <c r="E42" s="139">
        <v>2100</v>
      </c>
      <c r="F42" s="139">
        <v>2100</v>
      </c>
      <c r="G42" s="139">
        <v>2100</v>
      </c>
      <c r="H42" s="139">
        <v>2100</v>
      </c>
      <c r="I42" s="139">
        <v>2100</v>
      </c>
      <c r="J42" s="120">
        <v>2400</v>
      </c>
      <c r="K42" s="120">
        <v>2400</v>
      </c>
      <c r="L42" s="120">
        <v>2400</v>
      </c>
      <c r="N42" s="5"/>
    </row>
    <row r="43" spans="1:22" customFormat="1" ht="13.5">
      <c r="A43" s="4"/>
      <c r="C43" s="1" t="s">
        <v>342</v>
      </c>
      <c r="D43" s="120">
        <v>198</v>
      </c>
      <c r="E43" s="120">
        <v>192.3</v>
      </c>
      <c r="F43" s="120">
        <v>193.7</v>
      </c>
      <c r="G43" s="120">
        <v>192.7</v>
      </c>
      <c r="H43" s="120">
        <v>192.8</v>
      </c>
      <c r="I43" s="120">
        <v>177</v>
      </c>
      <c r="J43" s="120">
        <v>174.2</v>
      </c>
      <c r="K43" s="120">
        <v>172.2</v>
      </c>
      <c r="L43" s="120">
        <v>169.9</v>
      </c>
    </row>
    <row r="44" spans="1:22" s="2" customFormat="1">
      <c r="D44" s="41"/>
      <c r="E44" s="41"/>
      <c r="F44" s="41"/>
      <c r="G44" s="41"/>
      <c r="H44" s="41"/>
      <c r="I44" s="41"/>
      <c r="J44" s="166"/>
      <c r="K44" s="166"/>
      <c r="L44" s="166"/>
    </row>
    <row r="45" spans="1:22" s="2" customFormat="1">
      <c r="D45" s="43"/>
      <c r="E45" s="43"/>
      <c r="F45" s="43"/>
      <c r="G45" s="43"/>
      <c r="H45" s="43"/>
      <c r="I45" s="43"/>
      <c r="J45" s="159"/>
      <c r="K45" s="159"/>
      <c r="L45" s="159"/>
    </row>
    <row r="46" spans="1:22" s="2" customFormat="1">
      <c r="D46" s="42"/>
      <c r="E46" s="42"/>
      <c r="F46" s="42"/>
      <c r="G46" s="42"/>
      <c r="H46" s="42"/>
      <c r="I46" s="42"/>
      <c r="J46" s="167"/>
      <c r="K46" s="167"/>
      <c r="L46" s="167"/>
    </row>
    <row r="47" spans="1:22" s="2" customFormat="1">
      <c r="J47" s="1"/>
      <c r="K47" s="1"/>
      <c r="L47" s="1"/>
    </row>
    <row r="48" spans="1:22" s="2" customFormat="1">
      <c r="B48" s="1"/>
      <c r="J48" s="1"/>
      <c r="K48" s="1"/>
      <c r="L48" s="1"/>
    </row>
    <row r="49" spans="4:12" s="1" customFormat="1" ht="13.5" customHeight="1">
      <c r="D49" s="12"/>
      <c r="E49" s="12"/>
      <c r="F49" s="12"/>
      <c r="G49" s="12"/>
      <c r="H49" s="12"/>
      <c r="I49" s="12"/>
      <c r="J49" s="12"/>
      <c r="K49" s="12"/>
      <c r="L49" s="12"/>
    </row>
    <row r="50" spans="4:12" s="2" customFormat="1">
      <c r="J50" s="1"/>
      <c r="K50" s="1"/>
      <c r="L50" s="1"/>
    </row>
    <row r="51" spans="4:12" s="2" customFormat="1">
      <c r="J51" s="1"/>
      <c r="K51" s="1"/>
      <c r="L51" s="1"/>
    </row>
    <row r="52" spans="4:12" s="2" customFormat="1">
      <c r="J52" s="1"/>
      <c r="K52" s="1"/>
      <c r="L52" s="1"/>
    </row>
    <row r="53" spans="4:12" s="9" customFormat="1">
      <c r="J53" s="122"/>
      <c r="K53" s="122"/>
      <c r="L53" s="122"/>
    </row>
    <row r="54" spans="4:12" s="2" customFormat="1" ht="15" customHeight="1">
      <c r="J54" s="1"/>
      <c r="K54" s="1"/>
      <c r="L54" s="1"/>
    </row>
    <row r="55" spans="4:12" s="2" customFormat="1" ht="12.75" customHeight="1">
      <c r="J55" s="1"/>
      <c r="K55" s="1"/>
      <c r="L55" s="1"/>
    </row>
    <row r="56" spans="4:12" s="2" customFormat="1" ht="18.75" customHeight="1">
      <c r="J56" s="1"/>
      <c r="K56" s="1"/>
      <c r="L56" s="1"/>
    </row>
    <row r="57" spans="4:12" s="2" customFormat="1">
      <c r="J57" s="1"/>
      <c r="K57" s="1"/>
      <c r="L57" s="1"/>
    </row>
    <row r="59" spans="4:12" s="2" customFormat="1" ht="12.75" customHeight="1">
      <c r="J59" s="1"/>
      <c r="K59" s="1"/>
      <c r="L59" s="1"/>
    </row>
    <row r="60" spans="4:12" s="2" customFormat="1">
      <c r="J60" s="1"/>
      <c r="K60" s="1"/>
      <c r="L60" s="1"/>
    </row>
    <row r="61" spans="4:12" s="2" customFormat="1">
      <c r="J61" s="1"/>
      <c r="K61" s="1"/>
      <c r="L61" s="1"/>
    </row>
    <row r="62" spans="4:12" s="2" customFormat="1">
      <c r="J62" s="1"/>
      <c r="K62" s="1"/>
      <c r="L62" s="1"/>
    </row>
    <row r="63" spans="4:12" s="2" customFormat="1">
      <c r="J63" s="1"/>
      <c r="K63" s="1"/>
      <c r="L63" s="1"/>
    </row>
    <row r="64" spans="4:12" s="2" customFormat="1">
      <c r="J64" s="1"/>
      <c r="K64" s="1"/>
      <c r="L64" s="1"/>
    </row>
    <row r="65" spans="10:12" s="2" customFormat="1" ht="4.5" customHeight="1">
      <c r="J65" s="1"/>
      <c r="K65" s="1"/>
      <c r="L65" s="1"/>
    </row>
    <row r="66" spans="10:12" s="2" customFormat="1">
      <c r="J66" s="1"/>
      <c r="K66" s="1"/>
      <c r="L66" s="1"/>
    </row>
    <row r="67" spans="10:12" s="2" customFormat="1" ht="18.75" customHeight="1">
      <c r="J67" s="1"/>
      <c r="K67" s="1"/>
      <c r="L67" s="1"/>
    </row>
    <row r="68" spans="10:12" s="2" customFormat="1">
      <c r="J68" s="1"/>
      <c r="K68" s="1"/>
      <c r="L68" s="1"/>
    </row>
    <row r="69" spans="10:12" s="2" customFormat="1">
      <c r="J69" s="1"/>
      <c r="K69" s="1"/>
      <c r="L69" s="1"/>
    </row>
    <row r="70" spans="10:12" s="2" customFormat="1">
      <c r="J70" s="1"/>
      <c r="K70" s="1"/>
      <c r="L70" s="1"/>
    </row>
    <row r="71" spans="10:12" s="2" customFormat="1">
      <c r="J71" s="1"/>
      <c r="K71" s="1"/>
      <c r="L71" s="1"/>
    </row>
    <row r="72" spans="10:12" s="2" customFormat="1">
      <c r="J72" s="1"/>
      <c r="K72" s="1"/>
      <c r="L72" s="1"/>
    </row>
    <row r="73" spans="10:12" s="2" customFormat="1">
      <c r="J73" s="1"/>
      <c r="K73" s="1"/>
      <c r="L73" s="1"/>
    </row>
    <row r="74" spans="10:12" s="2" customFormat="1">
      <c r="J74" s="1"/>
      <c r="K74" s="1"/>
      <c r="L74" s="1"/>
    </row>
    <row r="75" spans="10:12" s="2" customFormat="1">
      <c r="J75" s="1"/>
      <c r="K75" s="1"/>
      <c r="L75" s="1"/>
    </row>
    <row r="76" spans="10:12" s="2" customFormat="1">
      <c r="J76" s="1"/>
      <c r="K76" s="1"/>
      <c r="L76" s="1"/>
    </row>
    <row r="77" spans="10:12" s="2" customFormat="1">
      <c r="J77" s="1"/>
      <c r="K77" s="1"/>
      <c r="L77" s="1"/>
    </row>
    <row r="79" spans="10:12" s="2" customFormat="1">
      <c r="J79" s="1"/>
      <c r="K79" s="1"/>
      <c r="L79" s="1"/>
    </row>
    <row r="80" spans="10:12" s="2" customFormat="1">
      <c r="J80" s="1"/>
      <c r="K80" s="1"/>
      <c r="L80" s="1"/>
    </row>
    <row r="81" spans="10:12" s="2" customFormat="1">
      <c r="J81" s="1"/>
      <c r="K81" s="1"/>
      <c r="L81" s="1"/>
    </row>
    <row r="82" spans="10:12" s="2" customFormat="1">
      <c r="J82" s="1"/>
      <c r="K82" s="1"/>
      <c r="L82" s="1"/>
    </row>
    <row r="83" spans="10:12" s="2" customFormat="1">
      <c r="J83" s="1"/>
      <c r="K83" s="1"/>
      <c r="L83" s="1"/>
    </row>
    <row r="84" spans="10:12" s="2" customFormat="1">
      <c r="J84" s="1"/>
      <c r="K84" s="1"/>
      <c r="L84" s="1"/>
    </row>
    <row r="85" spans="10:12" s="2" customFormat="1">
      <c r="J85" s="1"/>
      <c r="K85" s="1"/>
      <c r="L85" s="1"/>
    </row>
    <row r="86" spans="10:12" s="2" customFormat="1">
      <c r="J86" s="1"/>
      <c r="K86" s="1"/>
      <c r="L86" s="1"/>
    </row>
    <row r="87" spans="10:12" s="2" customFormat="1">
      <c r="J87" s="1"/>
      <c r="K87" s="1"/>
      <c r="L87" s="1"/>
    </row>
    <row r="88" spans="10:12" s="2" customFormat="1" ht="13.5" customHeight="1">
      <c r="J88" s="1"/>
      <c r="K88" s="1"/>
      <c r="L88" s="1"/>
    </row>
    <row r="89" spans="10:12" s="2" customFormat="1" ht="13.5" customHeight="1">
      <c r="J89" s="1"/>
      <c r="K89" s="1"/>
      <c r="L89" s="1"/>
    </row>
    <row r="90" spans="10:12" s="2" customFormat="1">
      <c r="J90" s="1"/>
      <c r="K90" s="1"/>
      <c r="L90" s="1"/>
    </row>
    <row r="91" spans="10:12" s="2" customFormat="1">
      <c r="J91" s="1"/>
      <c r="K91" s="1"/>
      <c r="L91" s="1"/>
    </row>
    <row r="92" spans="10:12" s="2" customFormat="1">
      <c r="J92" s="1"/>
      <c r="K92" s="1"/>
      <c r="L92" s="1"/>
    </row>
    <row r="93" spans="10:12" s="2" customFormat="1">
      <c r="J93" s="1"/>
      <c r="K93" s="1"/>
      <c r="L93" s="1"/>
    </row>
    <row r="94" spans="10:12" s="2" customFormat="1">
      <c r="J94" s="1"/>
      <c r="K94" s="1"/>
      <c r="L94" s="1"/>
    </row>
    <row r="95" spans="10:12" s="2" customFormat="1">
      <c r="J95" s="1"/>
      <c r="K95" s="1"/>
      <c r="L95" s="1"/>
    </row>
    <row r="96" spans="10:12" s="2" customFormat="1">
      <c r="J96" s="1"/>
      <c r="K96" s="1"/>
      <c r="L96" s="1"/>
    </row>
    <row r="97" spans="10:12" s="2" customFormat="1">
      <c r="J97" s="1"/>
      <c r="K97" s="1"/>
      <c r="L97" s="1"/>
    </row>
    <row r="98" spans="10:12" s="2" customFormat="1">
      <c r="J98" s="1"/>
      <c r="K98" s="1"/>
      <c r="L98" s="1"/>
    </row>
    <row r="99" spans="10:12" s="9" customFormat="1" ht="16.5" customHeight="1">
      <c r="J99" s="122"/>
      <c r="K99" s="122"/>
      <c r="L99" s="122"/>
    </row>
    <row r="100" spans="10:12" s="2" customFormat="1">
      <c r="J100" s="1"/>
      <c r="K100" s="1"/>
      <c r="L100" s="1"/>
    </row>
    <row r="101" spans="10:12" s="2" customFormat="1">
      <c r="J101" s="1"/>
      <c r="K101" s="1"/>
      <c r="L101" s="1"/>
    </row>
    <row r="102" spans="10:12" s="2" customFormat="1">
      <c r="J102" s="1"/>
      <c r="K102" s="1"/>
      <c r="L102" s="1"/>
    </row>
    <row r="103" spans="10:12" s="2" customFormat="1">
      <c r="J103" s="1"/>
      <c r="K103" s="1"/>
      <c r="L103" s="1"/>
    </row>
    <row r="104" spans="10:12" s="2" customFormat="1">
      <c r="J104" s="1"/>
      <c r="K104" s="1"/>
      <c r="L104" s="1"/>
    </row>
    <row r="105" spans="10:12" s="2" customFormat="1">
      <c r="J105" s="1"/>
      <c r="K105" s="1"/>
      <c r="L105" s="1"/>
    </row>
    <row r="106" spans="10:12" s="2" customFormat="1">
      <c r="J106" s="1"/>
      <c r="K106" s="1"/>
      <c r="L106" s="1"/>
    </row>
    <row r="107" spans="10:12" s="2" customFormat="1">
      <c r="J107" s="1"/>
      <c r="K107" s="1"/>
      <c r="L107" s="1"/>
    </row>
    <row r="108" spans="10:12" s="2" customFormat="1" ht="6.75" customHeight="1">
      <c r="J108" s="1"/>
      <c r="K108" s="1"/>
      <c r="L108" s="1"/>
    </row>
    <row r="109" spans="10:12" s="2" customFormat="1">
      <c r="J109" s="1"/>
      <c r="K109" s="1"/>
      <c r="L109" s="1"/>
    </row>
    <row r="110" spans="10:12" s="2" customFormat="1">
      <c r="J110" s="1"/>
      <c r="K110" s="1"/>
      <c r="L110" s="1"/>
    </row>
    <row r="111" spans="10:12" s="2" customFormat="1">
      <c r="J111" s="1"/>
      <c r="K111" s="1"/>
      <c r="L111" s="1"/>
    </row>
    <row r="112" spans="10:12" s="2" customFormat="1">
      <c r="J112" s="1"/>
      <c r="K112" s="1"/>
      <c r="L112" s="1"/>
    </row>
    <row r="113" spans="10:12" s="2" customFormat="1">
      <c r="J113" s="1"/>
      <c r="K113" s="1"/>
      <c r="L113" s="1"/>
    </row>
    <row r="114" spans="10:12" s="2" customFormat="1">
      <c r="J114" s="1"/>
      <c r="K114" s="1"/>
      <c r="L114" s="1"/>
    </row>
    <row r="115" spans="10:12" s="2" customFormat="1" ht="6.75" customHeight="1">
      <c r="J115" s="1"/>
      <c r="K115" s="1"/>
      <c r="L115" s="1"/>
    </row>
    <row r="116" spans="10:12" s="2" customFormat="1">
      <c r="J116" s="1"/>
      <c r="K116" s="1"/>
      <c r="L116" s="1"/>
    </row>
    <row r="117" spans="10:12" s="2" customFormat="1">
      <c r="J117" s="1"/>
      <c r="K117" s="1"/>
      <c r="L117" s="1"/>
    </row>
    <row r="118" spans="10:12" s="2" customFormat="1">
      <c r="J118" s="1"/>
      <c r="K118" s="1"/>
      <c r="L118" s="1"/>
    </row>
    <row r="119" spans="10:12" s="2" customFormat="1">
      <c r="J119" s="1"/>
      <c r="K119" s="1"/>
      <c r="L119" s="1"/>
    </row>
    <row r="120" spans="10:12" s="2" customFormat="1">
      <c r="J120" s="1"/>
      <c r="K120" s="1"/>
      <c r="L120" s="1"/>
    </row>
    <row r="121" spans="10:12" s="2" customFormat="1">
      <c r="J121" s="1"/>
      <c r="K121" s="1"/>
      <c r="L121" s="1"/>
    </row>
    <row r="122" spans="10:12" s="2" customFormat="1">
      <c r="J122" s="1"/>
      <c r="K122" s="1"/>
      <c r="L122" s="1"/>
    </row>
    <row r="123" spans="10:12" s="2" customFormat="1">
      <c r="J123" s="1"/>
      <c r="K123" s="1"/>
      <c r="L123" s="1"/>
    </row>
    <row r="124" spans="10:12" s="2" customFormat="1">
      <c r="J124" s="1"/>
      <c r="K124" s="1"/>
      <c r="L124" s="1"/>
    </row>
    <row r="128" spans="10:12" s="2" customFormat="1">
      <c r="J128" s="1"/>
      <c r="K128" s="1"/>
      <c r="L128" s="1"/>
    </row>
    <row r="129" spans="10:12" s="2" customFormat="1">
      <c r="J129" s="1"/>
      <c r="K129" s="1"/>
      <c r="L129" s="1"/>
    </row>
    <row r="130" spans="10:12" s="2" customFormat="1">
      <c r="J130" s="1"/>
      <c r="K130" s="1"/>
      <c r="L130" s="1"/>
    </row>
    <row r="131" spans="10:12" s="2" customFormat="1" ht="12.75" customHeight="1">
      <c r="J131" s="1"/>
      <c r="K131" s="1"/>
      <c r="L131" s="1"/>
    </row>
    <row r="132" spans="10:12" s="2" customFormat="1" ht="12.75" customHeight="1">
      <c r="J132" s="1"/>
      <c r="K132" s="1"/>
      <c r="L132" s="1"/>
    </row>
    <row r="133" spans="10:12" s="2" customFormat="1" ht="12.75" customHeight="1">
      <c r="J133" s="1"/>
      <c r="K133" s="1"/>
      <c r="L133" s="1"/>
    </row>
    <row r="134" spans="10:12" s="2" customFormat="1">
      <c r="J134" s="1"/>
      <c r="K134" s="1"/>
      <c r="L134" s="1"/>
    </row>
    <row r="135" spans="10:12" s="2" customFormat="1">
      <c r="J135" s="1"/>
      <c r="K135" s="1"/>
      <c r="L135" s="1"/>
    </row>
    <row r="136" spans="10:12" s="2" customFormat="1">
      <c r="J136" s="1"/>
      <c r="K136" s="1"/>
      <c r="L136" s="1"/>
    </row>
    <row r="137" spans="10:12" s="2" customFormat="1">
      <c r="J137" s="1"/>
      <c r="K137" s="1"/>
      <c r="L137" s="1"/>
    </row>
    <row r="138" spans="10:12" s="2" customFormat="1">
      <c r="J138" s="1"/>
      <c r="K138" s="1"/>
      <c r="L138" s="1"/>
    </row>
    <row r="139" spans="10:12" s="2" customFormat="1">
      <c r="J139" s="1"/>
      <c r="K139" s="1"/>
      <c r="L139" s="1"/>
    </row>
    <row r="140" spans="10:12" s="2" customFormat="1">
      <c r="J140" s="1"/>
      <c r="K140" s="1"/>
      <c r="L140" s="1"/>
    </row>
    <row r="141" spans="10:12" s="2" customFormat="1">
      <c r="J141" s="1"/>
      <c r="K141" s="1"/>
      <c r="L141" s="1"/>
    </row>
    <row r="142" spans="10:12" s="2" customFormat="1">
      <c r="J142" s="1"/>
      <c r="K142" s="1"/>
      <c r="L142" s="1"/>
    </row>
    <row r="143" spans="10:12" s="2" customFormat="1" ht="12.75" customHeight="1">
      <c r="J143" s="1"/>
      <c r="K143" s="1"/>
      <c r="L143" s="1"/>
    </row>
    <row r="144" spans="10:12" s="2" customFormat="1">
      <c r="J144" s="1"/>
      <c r="K144" s="1"/>
      <c r="L144" s="1"/>
    </row>
    <row r="145" spans="10:12" s="2" customFormat="1" ht="12.75" customHeight="1">
      <c r="J145" s="1"/>
      <c r="K145" s="1"/>
      <c r="L145" s="1"/>
    </row>
    <row r="146" spans="10:12" s="2" customFormat="1">
      <c r="J146" s="1"/>
      <c r="K146" s="1"/>
      <c r="L146" s="1"/>
    </row>
    <row r="147" spans="10:12" s="2" customFormat="1">
      <c r="J147" s="1"/>
      <c r="K147" s="1"/>
      <c r="L147" s="1"/>
    </row>
    <row r="148" spans="10:12" s="2" customFormat="1">
      <c r="J148" s="1"/>
      <c r="K148" s="1"/>
      <c r="L148" s="1"/>
    </row>
    <row r="149" spans="10:12" s="2" customFormat="1">
      <c r="J149" s="1"/>
      <c r="K149" s="1"/>
      <c r="L149" s="1"/>
    </row>
    <row r="150" spans="10:12" s="2" customFormat="1">
      <c r="J150" s="1"/>
      <c r="K150" s="1"/>
      <c r="L150" s="1"/>
    </row>
    <row r="151" spans="10:12" s="2" customFormat="1">
      <c r="J151" s="1"/>
      <c r="K151" s="1"/>
      <c r="L151" s="1"/>
    </row>
    <row r="152" spans="10:12" s="2" customFormat="1">
      <c r="J152" s="1"/>
      <c r="K152" s="1"/>
      <c r="L152" s="1"/>
    </row>
    <row r="153" spans="10:12" s="2" customFormat="1">
      <c r="J153" s="1"/>
      <c r="K153" s="1"/>
      <c r="L153" s="1"/>
    </row>
    <row r="154" spans="10:12" s="2" customFormat="1">
      <c r="J154" s="1"/>
      <c r="K154" s="1"/>
      <c r="L154" s="1"/>
    </row>
    <row r="155" spans="10:12" s="6" customFormat="1">
      <c r="J155" s="54"/>
      <c r="K155" s="54"/>
      <c r="L155" s="54"/>
    </row>
    <row r="156" spans="10:12" s="6" customFormat="1">
      <c r="J156" s="54"/>
      <c r="K156" s="54"/>
      <c r="L156" s="54"/>
    </row>
    <row r="157" spans="10:12" s="2" customFormat="1">
      <c r="J157" s="1"/>
      <c r="K157" s="1"/>
      <c r="L157" s="1"/>
    </row>
    <row r="158" spans="10:12" s="2" customFormat="1">
      <c r="J158" s="1"/>
      <c r="K158" s="1"/>
      <c r="L158" s="1"/>
    </row>
    <row r="159" spans="10:12" s="2" customFormat="1">
      <c r="J159" s="1"/>
      <c r="K159" s="1"/>
      <c r="L159" s="1"/>
    </row>
    <row r="160" spans="10:12" s="2" customFormat="1">
      <c r="J160" s="1"/>
      <c r="K160" s="1"/>
      <c r="L160" s="1"/>
    </row>
    <row r="161" spans="10:12" s="2" customFormat="1">
      <c r="J161" s="1"/>
      <c r="K161" s="1"/>
      <c r="L161" s="1"/>
    </row>
    <row r="162" spans="10:12" s="2" customFormat="1" ht="3.75" customHeight="1">
      <c r="J162" s="1"/>
      <c r="K162" s="1"/>
      <c r="L162" s="1"/>
    </row>
    <row r="163" spans="10:12" s="2" customFormat="1">
      <c r="J163" s="1"/>
      <c r="K163" s="1"/>
      <c r="L163" s="1"/>
    </row>
    <row r="164" spans="10:12" s="2" customFormat="1">
      <c r="J164" s="1"/>
      <c r="K164" s="1"/>
      <c r="L164" s="1"/>
    </row>
    <row r="165" spans="10:12" s="2" customFormat="1">
      <c r="J165" s="1"/>
      <c r="K165" s="1"/>
      <c r="L165" s="1"/>
    </row>
    <row r="166" spans="10:12" s="2" customFormat="1">
      <c r="J166" s="1"/>
      <c r="K166" s="1"/>
      <c r="L166" s="1"/>
    </row>
    <row r="167" spans="10:12" s="2" customFormat="1">
      <c r="J167" s="1"/>
      <c r="K167" s="1"/>
      <c r="L167" s="1"/>
    </row>
    <row r="168" spans="10:12" s="2" customFormat="1">
      <c r="J168" s="1"/>
      <c r="K168" s="1"/>
      <c r="L168" s="1"/>
    </row>
    <row r="169" spans="10:12" s="2" customFormat="1">
      <c r="J169" s="1"/>
      <c r="K169" s="1"/>
      <c r="L169" s="1"/>
    </row>
    <row r="170" spans="10:12" s="2" customFormat="1">
      <c r="J170" s="1"/>
      <c r="K170" s="1"/>
      <c r="L170" s="1"/>
    </row>
    <row r="171" spans="10:12" s="2" customFormat="1">
      <c r="J171" s="1"/>
      <c r="K171" s="1"/>
      <c r="L171" s="1"/>
    </row>
    <row r="175" spans="10:12" s="21" customFormat="1">
      <c r="J175" s="16"/>
      <c r="K175" s="16"/>
      <c r="L175" s="16"/>
    </row>
    <row r="176" spans="10:12" s="21" customFormat="1">
      <c r="J176" s="16"/>
      <c r="K176" s="16"/>
      <c r="L176" s="16"/>
    </row>
    <row r="177" spans="10:12" s="21" customFormat="1">
      <c r="J177" s="16"/>
      <c r="K177" s="16"/>
      <c r="L177" s="16"/>
    </row>
    <row r="178" spans="10:12" s="21" customFormat="1">
      <c r="J178" s="16"/>
      <c r="K178" s="16"/>
      <c r="L178" s="16"/>
    </row>
    <row r="179" spans="10:12" s="21" customFormat="1">
      <c r="J179" s="16"/>
      <c r="K179" s="16"/>
      <c r="L179" s="16"/>
    </row>
    <row r="180" spans="10:12" s="21" customFormat="1">
      <c r="J180" s="16"/>
      <c r="K180" s="16"/>
      <c r="L180" s="16"/>
    </row>
    <row r="181" spans="10:12" s="21" customFormat="1">
      <c r="J181" s="16"/>
      <c r="K181" s="16"/>
      <c r="L181" s="16"/>
    </row>
    <row r="182" spans="10:12" s="21" customFormat="1">
      <c r="J182" s="16"/>
      <c r="K182" s="16"/>
      <c r="L182" s="16"/>
    </row>
    <row r="183" spans="10:12" s="21" customFormat="1">
      <c r="J183" s="16"/>
      <c r="K183" s="16"/>
      <c r="L183" s="16"/>
    </row>
    <row r="184" spans="10:12" s="21" customFormat="1">
      <c r="J184" s="16"/>
      <c r="K184" s="16"/>
      <c r="L184" s="16"/>
    </row>
    <row r="185" spans="10:12" s="21" customFormat="1">
      <c r="J185" s="16"/>
      <c r="K185" s="16"/>
      <c r="L185" s="16"/>
    </row>
    <row r="186" spans="10:12" s="21" customFormat="1">
      <c r="J186" s="16"/>
      <c r="K186" s="16"/>
      <c r="L186" s="16"/>
    </row>
    <row r="187" spans="10:12" s="21" customFormat="1">
      <c r="J187" s="16"/>
      <c r="K187" s="16"/>
      <c r="L187" s="16"/>
    </row>
    <row r="188" spans="10:12" s="21" customFormat="1">
      <c r="J188" s="16"/>
      <c r="K188" s="16"/>
      <c r="L188" s="16"/>
    </row>
    <row r="189" spans="10:12" s="21" customFormat="1">
      <c r="J189" s="16"/>
      <c r="K189" s="16"/>
      <c r="L189" s="16"/>
    </row>
    <row r="190" spans="10:12" s="21" customFormat="1">
      <c r="J190" s="16"/>
      <c r="K190" s="16"/>
      <c r="L190" s="16"/>
    </row>
    <row r="191" spans="10:12" s="16" customFormat="1"/>
    <row r="192" spans="10:12" s="16" customFormat="1"/>
    <row r="193" spans="10:12" s="21" customFormat="1">
      <c r="J193" s="16"/>
      <c r="K193" s="16"/>
      <c r="L193" s="16"/>
    </row>
    <row r="194" spans="10:12" s="21" customFormat="1">
      <c r="J194" s="16"/>
      <c r="K194" s="16"/>
      <c r="L194" s="16"/>
    </row>
    <row r="195" spans="10:12" s="21" customFormat="1">
      <c r="J195" s="16"/>
      <c r="K195" s="16"/>
      <c r="L195" s="16"/>
    </row>
    <row r="196" spans="10:12" s="21" customFormat="1">
      <c r="J196" s="16"/>
      <c r="K196" s="16"/>
      <c r="L196" s="16"/>
    </row>
    <row r="197" spans="10:12" s="21" customFormat="1">
      <c r="J197" s="16"/>
      <c r="K197" s="16"/>
      <c r="L197" s="16"/>
    </row>
    <row r="198" spans="10:12" s="21" customFormat="1">
      <c r="J198" s="16"/>
      <c r="K198" s="16"/>
      <c r="L198" s="16"/>
    </row>
    <row r="199" spans="10:12" s="21" customFormat="1">
      <c r="J199" s="16"/>
      <c r="K199" s="16"/>
      <c r="L199" s="16"/>
    </row>
    <row r="200" spans="10:12" s="21" customFormat="1" ht="3.75" customHeight="1">
      <c r="J200" s="16"/>
      <c r="K200" s="16"/>
      <c r="L200" s="16"/>
    </row>
    <row r="201" spans="10:12" s="21" customFormat="1">
      <c r="J201" s="16"/>
      <c r="K201" s="16"/>
      <c r="L201" s="16"/>
    </row>
    <row r="202" spans="10:12" s="21" customFormat="1">
      <c r="J202" s="16"/>
      <c r="K202" s="16"/>
      <c r="L202" s="16"/>
    </row>
    <row r="203" spans="10:12" s="21" customFormat="1">
      <c r="J203" s="16"/>
      <c r="K203" s="16"/>
      <c r="L203" s="16"/>
    </row>
    <row r="204" spans="10:12" s="21" customFormat="1">
      <c r="J204" s="16"/>
      <c r="K204" s="16"/>
      <c r="L204" s="16"/>
    </row>
    <row r="205" spans="10:12" s="21" customFormat="1">
      <c r="J205" s="16"/>
      <c r="K205" s="16"/>
      <c r="L205" s="16"/>
    </row>
    <row r="206" spans="10:12" s="25" customFormat="1">
      <c r="J206" s="16"/>
      <c r="K206" s="16"/>
      <c r="L206" s="16"/>
    </row>
    <row r="207" spans="10:12" s="25" customFormat="1">
      <c r="J207" s="16"/>
      <c r="K207" s="16"/>
      <c r="L207" s="16"/>
    </row>
    <row r="208" spans="10:12" s="25" customFormat="1" ht="3.75" customHeight="1">
      <c r="J208" s="16"/>
      <c r="K208" s="16"/>
      <c r="L208" s="16"/>
    </row>
    <row r="209" spans="10:12" s="25" customFormat="1">
      <c r="J209" s="16"/>
      <c r="K209" s="16"/>
      <c r="L209" s="16"/>
    </row>
    <row r="210" spans="10:12" s="25" customFormat="1">
      <c r="J210" s="16"/>
      <c r="K210" s="16"/>
      <c r="L210" s="16"/>
    </row>
    <row r="211" spans="10:12" s="25" customFormat="1">
      <c r="J211" s="16"/>
      <c r="K211" s="16"/>
      <c r="L211" s="16"/>
    </row>
    <row r="212" spans="10:12" s="25" customFormat="1">
      <c r="J212" s="16"/>
      <c r="K212" s="16"/>
      <c r="L212" s="16"/>
    </row>
    <row r="213" spans="10:12" s="25" customFormat="1">
      <c r="J213" s="16"/>
      <c r="K213" s="16"/>
      <c r="L213" s="16"/>
    </row>
    <row r="214" spans="10:12" customFormat="1"/>
    <row r="229" ht="3" customHeight="1"/>
    <row r="230" ht="12" customHeight="1"/>
    <row r="231" ht="18.75" customHeight="1"/>
    <row r="239" ht="3.75" customHeight="1"/>
    <row r="249" spans="10:12" s="2" customFormat="1" ht="6.75" customHeight="1">
      <c r="J249" s="1"/>
      <c r="K249" s="1"/>
      <c r="L249" s="1"/>
    </row>
    <row r="250" spans="10:12" s="2" customFormat="1">
      <c r="J250" s="1"/>
      <c r="K250" s="1"/>
      <c r="L250" s="1"/>
    </row>
    <row r="251" spans="10:12" s="2" customFormat="1" ht="3.75" customHeight="1">
      <c r="J251" s="1"/>
      <c r="K251" s="1"/>
      <c r="L251" s="1"/>
    </row>
    <row r="252" spans="10:12" s="2" customFormat="1">
      <c r="J252" s="1"/>
      <c r="K252" s="1"/>
      <c r="L252" s="1"/>
    </row>
    <row r="253" spans="10:12" s="2" customFormat="1">
      <c r="J253" s="1"/>
      <c r="K253" s="1"/>
      <c r="L253" s="1"/>
    </row>
    <row r="254" spans="10:12" s="2" customFormat="1">
      <c r="J254" s="1"/>
      <c r="K254" s="1"/>
      <c r="L254" s="1"/>
    </row>
    <row r="255" spans="10:12" s="2" customFormat="1">
      <c r="J255" s="1"/>
      <c r="K255" s="1"/>
      <c r="L255" s="1"/>
    </row>
    <row r="256" spans="10:12" customFormat="1"/>
    <row r="270" ht="3.75" customHeight="1"/>
    <row r="274" ht="3.75" customHeigh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319" ht="3.75" customHeight="1"/>
    <row r="364" ht="3.75" customHeight="1"/>
  </sheetData>
  <mergeCells count="1">
    <mergeCell ref="B18:C18"/>
  </mergeCells>
  <pageMargins left="0.25" right="0.25" top="0.5" bottom="0.75" header="0.37" footer="0.5"/>
  <pageSetup scale="60" fitToHeight="20" orientation="landscape" r:id="rId1"/>
  <headerFooter alignWithMargins="0">
    <oddFooter>&amp;R&amp;A</oddFooter>
  </headerFooter>
  <rowBreaks count="1" manualBreakCount="1">
    <brk id="166" max="16383" man="1"/>
  </rowBreaks>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D0239-143F-4406-9C33-D0A9A2B383B9}">
  <dimension ref="A2:T65"/>
  <sheetViews>
    <sheetView showGridLines="0" zoomScaleNormal="100" workbookViewId="0"/>
  </sheetViews>
  <sheetFormatPr defaultColWidth="9.140625" defaultRowHeight="12.75"/>
  <cols>
    <col min="1" max="1" width="3.5703125" style="1" customWidth="1"/>
    <col min="2" max="2" width="4.140625" style="1" customWidth="1"/>
    <col min="3" max="3" width="59.7109375" style="1" customWidth="1"/>
    <col min="4" max="12" width="9.5703125" style="1" bestFit="1" customWidth="1"/>
    <col min="13" max="16384" width="9.140625" style="1"/>
  </cols>
  <sheetData>
    <row r="2" spans="1:20" ht="18">
      <c r="A2" s="27" t="s">
        <v>92</v>
      </c>
    </row>
    <row r="3" spans="1:20">
      <c r="A3" s="1" t="s">
        <v>93</v>
      </c>
    </row>
    <row r="4" spans="1:20">
      <c r="C4" s="7" t="s">
        <v>20</v>
      </c>
      <c r="D4" s="30">
        <v>2021</v>
      </c>
      <c r="E4" s="30">
        <v>2022</v>
      </c>
      <c r="F4" s="30">
        <v>2022</v>
      </c>
      <c r="G4" s="30">
        <v>2022</v>
      </c>
      <c r="H4" s="30">
        <v>2022</v>
      </c>
      <c r="I4" s="108">
        <v>2023</v>
      </c>
      <c r="J4" s="108">
        <v>2023</v>
      </c>
      <c r="K4" s="108">
        <v>2023</v>
      </c>
      <c r="L4" s="108">
        <v>2023</v>
      </c>
    </row>
    <row r="5" spans="1:20">
      <c r="A5" s="164"/>
      <c r="C5" s="7" t="s">
        <v>21</v>
      </c>
      <c r="D5" s="31">
        <v>4</v>
      </c>
      <c r="E5" s="31">
        <v>1</v>
      </c>
      <c r="F5" s="31">
        <v>2</v>
      </c>
      <c r="G5" s="31">
        <v>3</v>
      </c>
      <c r="H5" s="31">
        <v>4</v>
      </c>
      <c r="I5" s="109">
        <v>1</v>
      </c>
      <c r="J5" s="109">
        <v>2</v>
      </c>
      <c r="K5" s="109">
        <v>3</v>
      </c>
      <c r="L5" s="109">
        <v>4</v>
      </c>
    </row>
    <row r="6" spans="1:20" ht="8.4499999999999993" customHeight="1">
      <c r="D6" s="30"/>
      <c r="E6" s="30"/>
      <c r="F6" s="30"/>
      <c r="G6" s="30"/>
      <c r="H6" s="30"/>
      <c r="I6" s="30"/>
      <c r="J6" s="30"/>
      <c r="K6" s="30"/>
      <c r="L6" s="30"/>
    </row>
    <row r="7" spans="1:20">
      <c r="A7" s="4" t="s">
        <v>94</v>
      </c>
      <c r="B7" s="4"/>
      <c r="C7" s="4"/>
    </row>
    <row r="8" spans="1:20" ht="14.25">
      <c r="A8" s="4"/>
      <c r="B8" s="4" t="s">
        <v>350</v>
      </c>
      <c r="C8" s="4"/>
    </row>
    <row r="9" spans="1:20">
      <c r="C9" s="1" t="s">
        <v>96</v>
      </c>
      <c r="D9" s="126">
        <v>119557</v>
      </c>
      <c r="E9" s="126">
        <v>116281</v>
      </c>
      <c r="F9" s="126">
        <v>105474</v>
      </c>
      <c r="G9" s="126">
        <v>105029</v>
      </c>
      <c r="H9" s="126">
        <v>110816</v>
      </c>
      <c r="I9" s="126">
        <v>115873</v>
      </c>
      <c r="J9" s="126">
        <v>116814</v>
      </c>
      <c r="K9" s="126">
        <v>114204</v>
      </c>
      <c r="L9" s="126">
        <v>121223</v>
      </c>
      <c r="O9" s="4"/>
      <c r="R9" s="47"/>
      <c r="S9" s="47"/>
      <c r="T9" s="47"/>
    </row>
    <row r="10" spans="1:20" ht="14.25">
      <c r="C10" s="1" t="s">
        <v>375</v>
      </c>
      <c r="D10" s="125">
        <v>33077</v>
      </c>
      <c r="E10" s="125">
        <v>31734</v>
      </c>
      <c r="F10" s="125">
        <v>28692</v>
      </c>
      <c r="G10" s="125">
        <v>28286</v>
      </c>
      <c r="H10" s="125">
        <v>29547</v>
      </c>
      <c r="I10" s="125">
        <v>30926</v>
      </c>
      <c r="J10" s="125">
        <v>30995</v>
      </c>
      <c r="K10" s="125">
        <v>30297</v>
      </c>
      <c r="L10" s="190"/>
      <c r="O10" s="4"/>
      <c r="R10" s="47"/>
      <c r="S10" s="47"/>
      <c r="T10" s="47"/>
    </row>
    <row r="11" spans="1:20" ht="14.25">
      <c r="C11" s="1" t="s">
        <v>369</v>
      </c>
      <c r="D11" s="126">
        <v>152623</v>
      </c>
      <c r="E11" s="126">
        <v>148005</v>
      </c>
      <c r="F11" s="126">
        <v>134159</v>
      </c>
      <c r="G11" s="126">
        <v>133309</v>
      </c>
      <c r="H11" s="126">
        <v>140356</v>
      </c>
      <c r="I11" s="126">
        <v>146792</v>
      </c>
      <c r="J11" s="130">
        <v>147802</v>
      </c>
      <c r="K11" s="130">
        <v>144494</v>
      </c>
      <c r="L11" s="130">
        <v>121223</v>
      </c>
      <c r="O11" s="4"/>
      <c r="R11" s="47"/>
      <c r="S11" s="47"/>
      <c r="T11" s="47"/>
    </row>
    <row r="12" spans="1:20" ht="7.5" customHeight="1">
      <c r="D12" s="126"/>
      <c r="E12" s="126"/>
      <c r="F12" s="126"/>
      <c r="G12" s="126"/>
      <c r="H12" s="126"/>
      <c r="I12" s="126"/>
      <c r="J12" s="130"/>
      <c r="K12" s="130"/>
      <c r="L12" s="130"/>
      <c r="O12" s="4"/>
      <c r="R12" s="47"/>
      <c r="S12" s="47"/>
      <c r="T12" s="47"/>
    </row>
    <row r="13" spans="1:20">
      <c r="C13" s="1" t="s">
        <v>341</v>
      </c>
      <c r="D13" s="126">
        <v>129115</v>
      </c>
      <c r="E13" s="126">
        <v>124731</v>
      </c>
      <c r="F13" s="126">
        <v>111863</v>
      </c>
      <c r="G13" s="126">
        <v>108672</v>
      </c>
      <c r="H13" s="126">
        <v>113098</v>
      </c>
      <c r="I13" s="126">
        <v>116984</v>
      </c>
      <c r="J13" s="130">
        <v>116613</v>
      </c>
      <c r="K13" s="130">
        <v>112008</v>
      </c>
      <c r="L13" s="130">
        <v>118947</v>
      </c>
      <c r="O13" s="4"/>
      <c r="R13" s="47"/>
      <c r="S13" s="47"/>
      <c r="T13" s="47"/>
    </row>
    <row r="14" spans="1:20">
      <c r="C14" s="1" t="s">
        <v>365</v>
      </c>
      <c r="D14" s="125">
        <v>81228</v>
      </c>
      <c r="E14" s="125">
        <v>80814</v>
      </c>
      <c r="F14" s="125">
        <v>72855</v>
      </c>
      <c r="G14" s="125">
        <v>71834</v>
      </c>
      <c r="H14" s="125">
        <v>73514</v>
      </c>
      <c r="I14" s="125">
        <v>76785</v>
      </c>
      <c r="J14" s="168">
        <v>76722</v>
      </c>
      <c r="K14" s="168">
        <v>74325</v>
      </c>
      <c r="L14" s="168">
        <v>76758</v>
      </c>
      <c r="O14" s="4"/>
      <c r="R14" s="47"/>
      <c r="S14" s="47"/>
      <c r="T14" s="47"/>
    </row>
    <row r="15" spans="1:20">
      <c r="C15" s="1" t="s">
        <v>98</v>
      </c>
      <c r="D15" s="126">
        <v>210343</v>
      </c>
      <c r="E15" s="126">
        <v>205545</v>
      </c>
      <c r="F15" s="126">
        <v>184718</v>
      </c>
      <c r="G15" s="126">
        <v>180506</v>
      </c>
      <c r="H15" s="126">
        <v>186612</v>
      </c>
      <c r="I15" s="126">
        <v>193769</v>
      </c>
      <c r="J15" s="130">
        <v>193335</v>
      </c>
      <c r="K15" s="130">
        <v>186333</v>
      </c>
      <c r="L15" s="130">
        <v>195705</v>
      </c>
      <c r="O15" s="4"/>
      <c r="R15" s="47"/>
      <c r="S15" s="47"/>
      <c r="T15" s="47"/>
    </row>
    <row r="16" spans="1:20" ht="5.45" customHeight="1">
      <c r="D16" s="126"/>
      <c r="E16" s="126"/>
      <c r="F16" s="126"/>
      <c r="G16" s="126"/>
      <c r="H16" s="126"/>
      <c r="I16" s="126"/>
      <c r="J16" s="130"/>
      <c r="K16" s="130"/>
      <c r="L16" s="130"/>
      <c r="O16" s="4"/>
      <c r="R16" s="47"/>
      <c r="S16" s="47"/>
      <c r="T16" s="47"/>
    </row>
    <row r="17" spans="1:20">
      <c r="C17" s="1" t="s">
        <v>99</v>
      </c>
      <c r="D17" s="125">
        <v>-85825</v>
      </c>
      <c r="E17" s="125">
        <v>-85222</v>
      </c>
      <c r="F17" s="125">
        <v>-76794</v>
      </c>
      <c r="G17" s="125">
        <v>-75710</v>
      </c>
      <c r="H17" s="125">
        <v>-77559</v>
      </c>
      <c r="I17" s="125">
        <v>-80113</v>
      </c>
      <c r="J17" s="168">
        <v>-80031</v>
      </c>
      <c r="K17" s="168">
        <v>-77472</v>
      </c>
      <c r="L17" s="168">
        <v>-76758</v>
      </c>
      <c r="O17" s="4"/>
      <c r="R17" s="47"/>
      <c r="S17" s="47"/>
      <c r="T17" s="47"/>
    </row>
    <row r="18" spans="1:20" ht="25.5">
      <c r="C18" s="92" t="s">
        <v>410</v>
      </c>
      <c r="D18" s="126">
        <v>277141</v>
      </c>
      <c r="E18" s="126">
        <v>268328</v>
      </c>
      <c r="F18" s="126">
        <v>242083</v>
      </c>
      <c r="G18" s="126">
        <v>238105</v>
      </c>
      <c r="H18" s="126">
        <v>249409</v>
      </c>
      <c r="I18" s="126">
        <v>260448</v>
      </c>
      <c r="J18" s="130">
        <v>261106</v>
      </c>
      <c r="K18" s="130">
        <v>253355</v>
      </c>
      <c r="L18" s="130">
        <v>240170</v>
      </c>
    </row>
    <row r="19" spans="1:20">
      <c r="C19" s="1" t="s">
        <v>418</v>
      </c>
      <c r="D19" s="126">
        <v>248795</v>
      </c>
      <c r="E19" s="126">
        <v>241224</v>
      </c>
      <c r="F19" s="126">
        <v>217693</v>
      </c>
      <c r="G19" s="126">
        <v>214103</v>
      </c>
      <c r="H19" s="126">
        <v>224242</v>
      </c>
      <c r="I19" s="126">
        <v>234087</v>
      </c>
      <c r="J19" s="130">
        <v>234665</v>
      </c>
      <c r="K19" s="130">
        <v>227448</v>
      </c>
      <c r="L19" s="130">
        <v>240170</v>
      </c>
    </row>
    <row r="20" spans="1:20" ht="8.4499999999999993" customHeight="1">
      <c r="D20" s="126"/>
      <c r="E20" s="126"/>
      <c r="F20" s="126"/>
      <c r="G20" s="126"/>
      <c r="H20" s="126"/>
      <c r="I20" s="126"/>
      <c r="J20" s="130"/>
      <c r="K20" s="130"/>
      <c r="L20" s="130"/>
    </row>
    <row r="21" spans="1:20">
      <c r="A21" s="4"/>
      <c r="B21" s="4" t="s">
        <v>101</v>
      </c>
      <c r="C21" s="4"/>
      <c r="D21" s="16"/>
      <c r="E21" s="16"/>
      <c r="F21" s="16"/>
      <c r="G21" s="16"/>
      <c r="H21" s="16"/>
      <c r="I21" s="16"/>
      <c r="J21" s="16"/>
      <c r="K21" s="16"/>
      <c r="L21" s="16"/>
    </row>
    <row r="22" spans="1:20">
      <c r="C22" s="1" t="s">
        <v>324</v>
      </c>
      <c r="D22" s="126">
        <v>173510</v>
      </c>
      <c r="E22" s="126">
        <v>167478</v>
      </c>
      <c r="F22" s="126">
        <v>150179</v>
      </c>
      <c r="G22" s="126">
        <v>148001</v>
      </c>
      <c r="H22" s="126">
        <v>153709</v>
      </c>
      <c r="I22" s="126">
        <v>160559</v>
      </c>
      <c r="J22" s="130">
        <v>161132</v>
      </c>
      <c r="K22" s="130">
        <v>155895</v>
      </c>
      <c r="L22" s="130">
        <v>164043</v>
      </c>
    </row>
    <row r="23" spans="1:20" ht="14.25">
      <c r="C23" s="1" t="s">
        <v>370</v>
      </c>
      <c r="D23" s="125">
        <v>5393</v>
      </c>
      <c r="E23" s="125">
        <v>5848</v>
      </c>
      <c r="F23" s="125">
        <v>5368</v>
      </c>
      <c r="G23" s="125">
        <v>5010</v>
      </c>
      <c r="H23" s="125">
        <v>5219</v>
      </c>
      <c r="I23" s="125">
        <v>5086</v>
      </c>
      <c r="J23" s="168">
        <v>5168</v>
      </c>
      <c r="K23" s="168">
        <v>5050</v>
      </c>
      <c r="L23" s="168">
        <v>5507</v>
      </c>
    </row>
    <row r="24" spans="1:20">
      <c r="C24" s="1" t="s">
        <v>102</v>
      </c>
      <c r="D24" s="126">
        <v>178903</v>
      </c>
      <c r="E24" s="126">
        <v>173326</v>
      </c>
      <c r="F24" s="126">
        <v>155547</v>
      </c>
      <c r="G24" s="126">
        <v>153011</v>
      </c>
      <c r="H24" s="126">
        <v>158928</v>
      </c>
      <c r="I24" s="126">
        <v>165645</v>
      </c>
      <c r="J24" s="130">
        <v>166300</v>
      </c>
      <c r="K24" s="130">
        <v>160945</v>
      </c>
      <c r="L24" s="130">
        <v>169550</v>
      </c>
    </row>
    <row r="25" spans="1:20">
      <c r="C25" s="1" t="s">
        <v>325</v>
      </c>
      <c r="D25" s="127">
        <v>7948</v>
      </c>
      <c r="E25" s="127">
        <v>7090</v>
      </c>
      <c r="F25" s="127">
        <v>6344</v>
      </c>
      <c r="G25" s="127">
        <v>6106</v>
      </c>
      <c r="H25" s="127">
        <v>6422</v>
      </c>
      <c r="I25" s="127">
        <v>6826</v>
      </c>
      <c r="J25" s="169">
        <v>7203</v>
      </c>
      <c r="K25" s="169">
        <v>7102</v>
      </c>
      <c r="L25" s="169">
        <v>7367</v>
      </c>
    </row>
    <row r="26" spans="1:20" ht="14.25">
      <c r="C26" s="1" t="s">
        <v>326</v>
      </c>
      <c r="D26" s="127">
        <v>52805</v>
      </c>
      <c r="E26" s="127">
        <v>51502</v>
      </c>
      <c r="F26" s="127">
        <v>46575</v>
      </c>
      <c r="G26" s="127">
        <v>45015</v>
      </c>
      <c r="H26" s="127">
        <v>47023</v>
      </c>
      <c r="I26" s="127">
        <v>48582</v>
      </c>
      <c r="J26" s="169">
        <v>47871</v>
      </c>
      <c r="K26" s="169">
        <v>45906</v>
      </c>
      <c r="L26" s="169">
        <v>49665</v>
      </c>
    </row>
    <row r="27" spans="1:20">
      <c r="C27" s="1" t="s">
        <v>260</v>
      </c>
      <c r="D27" s="128">
        <v>60753</v>
      </c>
      <c r="E27" s="128">
        <v>58592</v>
      </c>
      <c r="F27" s="128">
        <v>52919</v>
      </c>
      <c r="G27" s="128">
        <v>51121</v>
      </c>
      <c r="H27" s="128">
        <v>53445</v>
      </c>
      <c r="I27" s="128">
        <v>55408</v>
      </c>
      <c r="J27" s="170">
        <v>55074</v>
      </c>
      <c r="K27" s="170">
        <v>53008</v>
      </c>
      <c r="L27" s="170">
        <v>57032</v>
      </c>
    </row>
    <row r="28" spans="1:20">
      <c r="C28" s="1" t="s">
        <v>103</v>
      </c>
      <c r="D28" s="129">
        <v>239656</v>
      </c>
      <c r="E28" s="129">
        <v>231918</v>
      </c>
      <c r="F28" s="129">
        <v>208466</v>
      </c>
      <c r="G28" s="129">
        <v>204132</v>
      </c>
      <c r="H28" s="129">
        <v>212373</v>
      </c>
      <c r="I28" s="129">
        <v>221053</v>
      </c>
      <c r="J28" s="171">
        <v>221374</v>
      </c>
      <c r="K28" s="171">
        <v>213953</v>
      </c>
      <c r="L28" s="171">
        <v>226582</v>
      </c>
    </row>
    <row r="29" spans="1:20">
      <c r="C29" s="1" t="s">
        <v>391</v>
      </c>
      <c r="D29" s="169">
        <v>29430</v>
      </c>
      <c r="E29" s="169">
        <v>28244</v>
      </c>
      <c r="F29" s="169">
        <v>25568</v>
      </c>
      <c r="G29" s="169">
        <v>25218</v>
      </c>
      <c r="H29" s="169">
        <v>26348</v>
      </c>
      <c r="I29" s="169">
        <v>27594</v>
      </c>
      <c r="J29" s="169">
        <v>27682</v>
      </c>
      <c r="K29" s="169">
        <v>27147</v>
      </c>
      <c r="L29" s="192"/>
    </row>
    <row r="30" spans="1:20">
      <c r="C30" s="1" t="s">
        <v>104</v>
      </c>
      <c r="D30" s="168">
        <v>8055</v>
      </c>
      <c r="E30" s="168">
        <v>8166</v>
      </c>
      <c r="F30" s="168">
        <v>8049</v>
      </c>
      <c r="G30" s="168">
        <v>8755</v>
      </c>
      <c r="H30" s="168">
        <v>10688</v>
      </c>
      <c r="I30" s="168">
        <v>11801</v>
      </c>
      <c r="J30" s="168">
        <v>12050</v>
      </c>
      <c r="K30" s="168">
        <v>12255</v>
      </c>
      <c r="L30" s="168">
        <v>13588</v>
      </c>
    </row>
    <row r="31" spans="1:20" ht="25.5">
      <c r="C31" s="92" t="s">
        <v>410</v>
      </c>
      <c r="D31" s="126">
        <v>277141</v>
      </c>
      <c r="E31" s="126">
        <v>268328</v>
      </c>
      <c r="F31" s="126">
        <v>242083</v>
      </c>
      <c r="G31" s="126">
        <v>238105</v>
      </c>
      <c r="H31" s="126">
        <v>249409</v>
      </c>
      <c r="I31" s="126">
        <v>260448</v>
      </c>
      <c r="J31" s="130">
        <v>261106</v>
      </c>
      <c r="K31" s="130">
        <v>253355</v>
      </c>
      <c r="L31" s="130">
        <v>240170</v>
      </c>
    </row>
    <row r="32" spans="1:20">
      <c r="C32" s="1" t="s">
        <v>105</v>
      </c>
      <c r="D32" s="130">
        <v>29313</v>
      </c>
      <c r="E32" s="130">
        <v>26373</v>
      </c>
      <c r="F32" s="130">
        <v>23748</v>
      </c>
      <c r="G32" s="130">
        <v>23626</v>
      </c>
      <c r="H32" s="130">
        <v>25761</v>
      </c>
      <c r="I32" s="130">
        <v>27284</v>
      </c>
      <c r="J32" s="130">
        <v>28039</v>
      </c>
      <c r="K32" s="130">
        <v>27620</v>
      </c>
      <c r="L32" s="130">
        <v>30877</v>
      </c>
    </row>
    <row r="33" spans="1:20">
      <c r="C33" s="1" t="s">
        <v>419</v>
      </c>
      <c r="D33" s="130">
        <v>240736</v>
      </c>
      <c r="E33" s="130">
        <v>233054</v>
      </c>
      <c r="F33" s="130">
        <v>209642</v>
      </c>
      <c r="G33" s="130">
        <v>205346</v>
      </c>
      <c r="H33" s="130">
        <v>213551</v>
      </c>
      <c r="I33" s="130">
        <v>222283</v>
      </c>
      <c r="J33" s="130">
        <v>222612</v>
      </c>
      <c r="K33" s="130">
        <v>215189</v>
      </c>
      <c r="L33" s="130">
        <v>226582</v>
      </c>
    </row>
    <row r="34" spans="1:20">
      <c r="C34" s="1" t="s">
        <v>418</v>
      </c>
      <c r="D34" s="130">
        <v>248795</v>
      </c>
      <c r="E34" s="130">
        <v>241224</v>
      </c>
      <c r="F34" s="130">
        <v>217693</v>
      </c>
      <c r="G34" s="130">
        <v>214103</v>
      </c>
      <c r="H34" s="130">
        <v>224242</v>
      </c>
      <c r="I34" s="130">
        <v>234087</v>
      </c>
      <c r="J34" s="130">
        <v>234665</v>
      </c>
      <c r="K34" s="130">
        <v>227448</v>
      </c>
      <c r="L34" s="130">
        <v>240170</v>
      </c>
    </row>
    <row r="35" spans="1:20">
      <c r="D35" s="16"/>
      <c r="E35" s="16"/>
      <c r="F35" s="16"/>
      <c r="G35" s="16"/>
      <c r="H35" s="16"/>
      <c r="I35" s="16"/>
      <c r="J35" s="16"/>
      <c r="K35" s="16"/>
      <c r="L35" s="16"/>
    </row>
    <row r="36" spans="1:20">
      <c r="A36" s="4" t="s">
        <v>106</v>
      </c>
      <c r="B36" s="4"/>
      <c r="C36" s="4"/>
      <c r="D36" s="16"/>
      <c r="E36" s="16"/>
      <c r="F36" s="16"/>
      <c r="G36" s="16"/>
      <c r="H36" s="16"/>
      <c r="I36" s="16"/>
      <c r="J36" s="16"/>
      <c r="K36" s="16"/>
      <c r="L36" s="16"/>
    </row>
    <row r="37" spans="1:20" ht="14.25">
      <c r="A37" s="4"/>
      <c r="B37" s="4" t="s">
        <v>350</v>
      </c>
      <c r="C37" s="4"/>
      <c r="D37" s="16"/>
      <c r="E37" s="16"/>
      <c r="F37" s="16"/>
      <c r="G37" s="16"/>
      <c r="H37" s="16"/>
      <c r="I37" s="16"/>
      <c r="J37" s="16"/>
      <c r="K37" s="16"/>
      <c r="L37" s="16"/>
    </row>
    <row r="38" spans="1:20">
      <c r="C38" s="1" t="s">
        <v>96</v>
      </c>
      <c r="D38" s="130">
        <v>117379</v>
      </c>
      <c r="E38" s="130">
        <v>116300</v>
      </c>
      <c r="F38" s="130">
        <v>110700</v>
      </c>
      <c r="G38" s="130">
        <v>108549</v>
      </c>
      <c r="H38" s="130">
        <v>109638</v>
      </c>
      <c r="I38" s="130">
        <v>114650</v>
      </c>
      <c r="J38" s="130">
        <v>116057</v>
      </c>
      <c r="K38" s="130">
        <v>116921</v>
      </c>
      <c r="L38" s="130">
        <v>117090</v>
      </c>
      <c r="M38" s="50"/>
      <c r="O38" s="4"/>
      <c r="R38" s="47"/>
      <c r="S38" s="47"/>
      <c r="T38" s="47"/>
    </row>
    <row r="39" spans="1:20" ht="14.25">
      <c r="C39" s="1" t="s">
        <v>375</v>
      </c>
      <c r="D39" s="125">
        <v>32334</v>
      </c>
      <c r="E39" s="125">
        <v>32029</v>
      </c>
      <c r="F39" s="125">
        <v>30306</v>
      </c>
      <c r="G39" s="125">
        <v>29251</v>
      </c>
      <c r="H39" s="125">
        <v>29524</v>
      </c>
      <c r="I39" s="125">
        <v>30543</v>
      </c>
      <c r="J39" s="168">
        <v>30891</v>
      </c>
      <c r="K39" s="168">
        <v>31108</v>
      </c>
      <c r="L39" s="168">
        <v>20308</v>
      </c>
      <c r="O39" s="4"/>
      <c r="R39" s="47"/>
      <c r="S39" s="47"/>
      <c r="T39" s="47"/>
    </row>
    <row r="40" spans="1:20" ht="14.25">
      <c r="C40" s="1" t="s">
        <v>369</v>
      </c>
      <c r="D40" s="126">
        <v>149702</v>
      </c>
      <c r="E40" s="126">
        <v>148319</v>
      </c>
      <c r="F40" s="126">
        <v>140997</v>
      </c>
      <c r="G40" s="126">
        <v>137793</v>
      </c>
      <c r="H40" s="126">
        <v>139155</v>
      </c>
      <c r="I40" s="126">
        <v>145186</v>
      </c>
      <c r="J40" s="130">
        <v>146940</v>
      </c>
      <c r="K40" s="130">
        <v>148022</v>
      </c>
      <c r="L40" s="130">
        <v>137392</v>
      </c>
      <c r="O40" s="4"/>
      <c r="R40" s="47"/>
      <c r="S40" s="47"/>
      <c r="T40" s="47"/>
    </row>
    <row r="41" spans="1:20" ht="7.5" customHeight="1">
      <c r="D41" s="126"/>
      <c r="E41" s="126"/>
      <c r="F41" s="126"/>
      <c r="G41" s="126"/>
      <c r="H41" s="126"/>
      <c r="I41" s="126"/>
      <c r="J41" s="130"/>
      <c r="K41" s="130"/>
      <c r="L41" s="130"/>
      <c r="O41" s="4"/>
      <c r="R41" s="47"/>
      <c r="S41" s="47"/>
      <c r="T41" s="47"/>
    </row>
    <row r="42" spans="1:20">
      <c r="C42" s="1" t="s">
        <v>366</v>
      </c>
      <c r="D42" s="126">
        <v>126759</v>
      </c>
      <c r="E42" s="126">
        <v>125670</v>
      </c>
      <c r="F42" s="126">
        <v>118478</v>
      </c>
      <c r="G42" s="126">
        <v>113448</v>
      </c>
      <c r="H42" s="126">
        <v>112651</v>
      </c>
      <c r="I42" s="126">
        <v>115717</v>
      </c>
      <c r="J42" s="130">
        <v>116318</v>
      </c>
      <c r="K42" s="130">
        <v>115517</v>
      </c>
      <c r="L42" s="130">
        <v>114128</v>
      </c>
      <c r="O42" s="4"/>
      <c r="R42" s="47"/>
      <c r="S42" s="47"/>
      <c r="T42" s="47"/>
    </row>
    <row r="43" spans="1:20">
      <c r="C43" s="1" t="s">
        <v>365</v>
      </c>
      <c r="D43" s="125">
        <v>80384</v>
      </c>
      <c r="E43" s="125">
        <v>79804</v>
      </c>
      <c r="F43" s="125">
        <v>77062</v>
      </c>
      <c r="G43" s="125">
        <v>73875</v>
      </c>
      <c r="H43" s="125">
        <v>73609</v>
      </c>
      <c r="I43" s="125">
        <v>76294</v>
      </c>
      <c r="J43" s="168">
        <v>76734</v>
      </c>
      <c r="K43" s="168">
        <v>76372</v>
      </c>
      <c r="L43" s="168">
        <v>75174</v>
      </c>
      <c r="O43" s="4"/>
      <c r="R43" s="47"/>
      <c r="S43" s="47"/>
      <c r="T43" s="47"/>
    </row>
    <row r="44" spans="1:20">
      <c r="C44" s="1" t="s">
        <v>98</v>
      </c>
      <c r="D44" s="126">
        <v>207143</v>
      </c>
      <c r="E44" s="126">
        <v>205474</v>
      </c>
      <c r="F44" s="126">
        <v>195540</v>
      </c>
      <c r="G44" s="126">
        <v>187323</v>
      </c>
      <c r="H44" s="126">
        <v>186260</v>
      </c>
      <c r="I44" s="126">
        <v>192011</v>
      </c>
      <c r="J44" s="130">
        <v>193052</v>
      </c>
      <c r="K44" s="130">
        <v>191889</v>
      </c>
      <c r="L44" s="130">
        <v>189302</v>
      </c>
      <c r="O44" s="4"/>
      <c r="R44" s="47"/>
      <c r="S44" s="47"/>
      <c r="T44" s="47"/>
    </row>
    <row r="45" spans="1:20" ht="5.45" customHeight="1">
      <c r="D45" s="126"/>
      <c r="E45" s="126"/>
      <c r="F45" s="126"/>
      <c r="G45" s="126"/>
      <c r="H45" s="126"/>
      <c r="I45" s="126"/>
      <c r="J45" s="130"/>
      <c r="K45" s="130"/>
      <c r="L45" s="130"/>
      <c r="O45" s="4"/>
      <c r="R45" s="47"/>
      <c r="S45" s="47"/>
      <c r="T45" s="47"/>
    </row>
    <row r="46" spans="1:20">
      <c r="C46" s="1" t="s">
        <v>99</v>
      </c>
      <c r="D46" s="125">
        <v>-84846</v>
      </c>
      <c r="E46" s="125">
        <v>-84256</v>
      </c>
      <c r="F46" s="125">
        <v>-81253</v>
      </c>
      <c r="G46" s="125">
        <v>-77907</v>
      </c>
      <c r="H46" s="125">
        <v>-77655</v>
      </c>
      <c r="I46" s="125">
        <v>-79582</v>
      </c>
      <c r="J46" s="168">
        <v>-80046</v>
      </c>
      <c r="K46" s="168">
        <v>-79648</v>
      </c>
      <c r="L46" s="168">
        <v>-77271</v>
      </c>
      <c r="O46" s="4"/>
      <c r="R46" s="47"/>
      <c r="S46" s="47"/>
      <c r="T46" s="47"/>
    </row>
    <row r="47" spans="1:20">
      <c r="C47" s="1" t="s">
        <v>428</v>
      </c>
      <c r="D47" s="126">
        <v>271999</v>
      </c>
      <c r="E47" s="126">
        <v>269537</v>
      </c>
      <c r="F47" s="126">
        <v>255284</v>
      </c>
      <c r="G47" s="126">
        <v>247209</v>
      </c>
      <c r="H47" s="126">
        <v>247760</v>
      </c>
      <c r="I47" s="126">
        <v>257615</v>
      </c>
      <c r="J47" s="130">
        <v>259946</v>
      </c>
      <c r="K47" s="130">
        <v>260263</v>
      </c>
      <c r="L47" s="130">
        <v>249423</v>
      </c>
    </row>
    <row r="48" spans="1:20">
      <c r="C48" s="1" t="s">
        <v>418</v>
      </c>
      <c r="D48" s="126">
        <v>244291</v>
      </c>
      <c r="E48" s="126">
        <v>242139</v>
      </c>
      <c r="F48" s="126">
        <v>229446</v>
      </c>
      <c r="G48" s="126">
        <v>222359</v>
      </c>
      <c r="H48" s="126">
        <v>222641</v>
      </c>
      <c r="I48" s="126">
        <v>231571</v>
      </c>
      <c r="J48" s="130">
        <v>233607</v>
      </c>
      <c r="K48" s="130">
        <v>233681</v>
      </c>
      <c r="L48" s="130">
        <v>232124</v>
      </c>
    </row>
    <row r="49" spans="1:12">
      <c r="D49" s="126"/>
      <c r="E49" s="126"/>
      <c r="F49" s="126"/>
      <c r="G49" s="126"/>
      <c r="H49" s="126"/>
      <c r="I49" s="126"/>
      <c r="J49" s="126"/>
      <c r="K49" s="126"/>
      <c r="L49" s="126"/>
    </row>
    <row r="50" spans="1:12">
      <c r="A50" s="4"/>
      <c r="B50" s="4" t="s">
        <v>101</v>
      </c>
      <c r="C50" s="4"/>
      <c r="D50" s="16"/>
      <c r="E50" s="16"/>
      <c r="F50" s="16"/>
      <c r="G50" s="16"/>
      <c r="H50" s="16"/>
      <c r="I50" s="16"/>
      <c r="J50" s="16"/>
      <c r="K50" s="16"/>
      <c r="L50" s="16"/>
    </row>
    <row r="51" spans="1:12">
      <c r="C51" s="1" t="s">
        <v>107</v>
      </c>
      <c r="D51" s="126">
        <v>171066</v>
      </c>
      <c r="E51" s="126">
        <v>167966</v>
      </c>
      <c r="F51" s="126">
        <v>158701</v>
      </c>
      <c r="G51" s="126">
        <v>154175</v>
      </c>
      <c r="H51" s="126">
        <v>153584</v>
      </c>
      <c r="I51" s="126">
        <v>159082</v>
      </c>
      <c r="J51" s="126">
        <v>160293</v>
      </c>
      <c r="K51" s="126">
        <v>160553</v>
      </c>
      <c r="L51" s="126">
        <v>158867</v>
      </c>
    </row>
    <row r="52" spans="1:12" ht="14.25">
      <c r="C52" s="1" t="s">
        <v>370</v>
      </c>
      <c r="D52" s="125">
        <v>5288</v>
      </c>
      <c r="E52" s="125">
        <v>5698</v>
      </c>
      <c r="F52" s="125">
        <v>5636</v>
      </c>
      <c r="G52" s="125">
        <v>5358</v>
      </c>
      <c r="H52" s="125">
        <v>5045</v>
      </c>
      <c r="I52" s="125">
        <v>5125</v>
      </c>
      <c r="J52" s="125">
        <v>5129</v>
      </c>
      <c r="K52" s="125">
        <v>5122</v>
      </c>
      <c r="L52" s="125">
        <v>5179</v>
      </c>
    </row>
    <row r="53" spans="1:12">
      <c r="C53" s="1" t="s">
        <v>102</v>
      </c>
      <c r="D53" s="126">
        <v>176354</v>
      </c>
      <c r="E53" s="126">
        <v>173664</v>
      </c>
      <c r="F53" s="126">
        <v>164337</v>
      </c>
      <c r="G53" s="126">
        <v>159533</v>
      </c>
      <c r="H53" s="126">
        <v>158629</v>
      </c>
      <c r="I53" s="126">
        <v>164207</v>
      </c>
      <c r="J53" s="126">
        <v>165422</v>
      </c>
      <c r="K53" s="126">
        <v>165675</v>
      </c>
      <c r="L53" s="126">
        <v>164046</v>
      </c>
    </row>
    <row r="54" spans="1:12">
      <c r="C54" s="1" t="s">
        <v>108</v>
      </c>
      <c r="D54" s="127">
        <v>7950</v>
      </c>
      <c r="E54" s="127">
        <v>7521</v>
      </c>
      <c r="F54" s="127">
        <v>6758</v>
      </c>
      <c r="G54" s="127">
        <v>6338</v>
      </c>
      <c r="H54" s="127">
        <v>6351</v>
      </c>
      <c r="I54" s="127">
        <v>6689</v>
      </c>
      <c r="J54" s="127">
        <v>6870</v>
      </c>
      <c r="K54" s="127">
        <v>7251</v>
      </c>
      <c r="L54" s="127">
        <v>7238</v>
      </c>
    </row>
    <row r="55" spans="1:12">
      <c r="C55" s="1" t="s">
        <v>259</v>
      </c>
      <c r="D55" s="127">
        <v>51976</v>
      </c>
      <c r="E55" s="127">
        <v>51895</v>
      </c>
      <c r="F55" s="127">
        <v>49193</v>
      </c>
      <c r="G55" s="127">
        <v>46705</v>
      </c>
      <c r="H55" s="127">
        <v>46879</v>
      </c>
      <c r="I55" s="127">
        <v>48142</v>
      </c>
      <c r="J55" s="127">
        <v>48247</v>
      </c>
      <c r="K55" s="127">
        <v>47317</v>
      </c>
      <c r="L55" s="127">
        <v>47042</v>
      </c>
    </row>
    <row r="56" spans="1:12">
      <c r="C56" s="1" t="s">
        <v>260</v>
      </c>
      <c r="D56" s="128">
        <v>59926</v>
      </c>
      <c r="E56" s="128">
        <v>59416</v>
      </c>
      <c r="F56" s="128">
        <v>55951</v>
      </c>
      <c r="G56" s="128">
        <v>53043</v>
      </c>
      <c r="H56" s="128">
        <v>53230</v>
      </c>
      <c r="I56" s="128">
        <v>54831</v>
      </c>
      <c r="J56" s="128">
        <v>55117</v>
      </c>
      <c r="K56" s="128">
        <v>54568</v>
      </c>
      <c r="L56" s="128">
        <v>54280</v>
      </c>
    </row>
    <row r="57" spans="1:12">
      <c r="C57" s="1" t="s">
        <v>103</v>
      </c>
      <c r="D57" s="126">
        <v>236280</v>
      </c>
      <c r="E57" s="126">
        <v>233080</v>
      </c>
      <c r="F57" s="126">
        <v>220288</v>
      </c>
      <c r="G57" s="126">
        <v>212576</v>
      </c>
      <c r="H57" s="126">
        <v>211859</v>
      </c>
      <c r="I57" s="126">
        <v>219038</v>
      </c>
      <c r="J57" s="126">
        <v>220539</v>
      </c>
      <c r="K57" s="126">
        <v>220243</v>
      </c>
      <c r="L57" s="126">
        <v>218326</v>
      </c>
    </row>
    <row r="58" spans="1:12">
      <c r="C58" s="1" t="s">
        <v>391</v>
      </c>
      <c r="D58" s="130">
        <v>28791</v>
      </c>
      <c r="E58" s="130">
        <v>28497</v>
      </c>
      <c r="F58" s="130">
        <v>26987</v>
      </c>
      <c r="G58" s="130">
        <v>26063</v>
      </c>
      <c r="H58" s="130">
        <v>26321</v>
      </c>
      <c r="I58" s="130">
        <v>27252</v>
      </c>
      <c r="J58" s="130">
        <v>27575</v>
      </c>
      <c r="K58" s="130">
        <v>27828</v>
      </c>
      <c r="L58" s="130">
        <v>20308</v>
      </c>
    </row>
    <row r="59" spans="1:12">
      <c r="C59" s="1" t="s">
        <v>104</v>
      </c>
      <c r="D59" s="168">
        <v>6928</v>
      </c>
      <c r="E59" s="168">
        <v>7960</v>
      </c>
      <c r="F59" s="168">
        <v>8009</v>
      </c>
      <c r="G59" s="168">
        <v>8570</v>
      </c>
      <c r="H59" s="168">
        <v>9580</v>
      </c>
      <c r="I59" s="168">
        <v>11325</v>
      </c>
      <c r="J59" s="168">
        <v>11832</v>
      </c>
      <c r="K59" s="125">
        <v>12192</v>
      </c>
      <c r="L59" s="125">
        <v>10789</v>
      </c>
    </row>
    <row r="60" spans="1:12">
      <c r="C60" s="1" t="s">
        <v>428</v>
      </c>
      <c r="D60" s="126">
        <v>271999</v>
      </c>
      <c r="E60" s="126">
        <v>269537</v>
      </c>
      <c r="F60" s="126">
        <v>255284</v>
      </c>
      <c r="G60" s="126">
        <v>247209</v>
      </c>
      <c r="H60" s="126">
        <v>247760</v>
      </c>
      <c r="I60" s="126">
        <v>257615</v>
      </c>
      <c r="J60" s="126">
        <v>259946</v>
      </c>
      <c r="K60" s="126">
        <v>260263</v>
      </c>
      <c r="L60" s="126">
        <v>249423</v>
      </c>
    </row>
    <row r="61" spans="1:12">
      <c r="C61" s="1" t="s">
        <v>105</v>
      </c>
      <c r="D61" s="126">
        <v>29137</v>
      </c>
      <c r="E61" s="126">
        <v>27606</v>
      </c>
      <c r="F61" s="126">
        <v>24748</v>
      </c>
      <c r="G61" s="126">
        <v>25253</v>
      </c>
      <c r="H61" s="126">
        <v>25599</v>
      </c>
      <c r="I61" s="126">
        <v>27027</v>
      </c>
      <c r="J61" s="126">
        <v>27487</v>
      </c>
      <c r="K61" s="126">
        <v>28354</v>
      </c>
      <c r="L61" s="126">
        <v>29024</v>
      </c>
    </row>
    <row r="62" spans="1:12">
      <c r="C62" s="1" t="s">
        <v>419</v>
      </c>
      <c r="D62" s="126">
        <v>237360</v>
      </c>
      <c r="E62" s="126">
        <v>234176</v>
      </c>
      <c r="F62" s="126">
        <v>221433</v>
      </c>
      <c r="G62" s="126">
        <v>213786</v>
      </c>
      <c r="H62" s="126">
        <v>213059</v>
      </c>
      <c r="I62" s="126">
        <v>220242</v>
      </c>
      <c r="J62" s="126">
        <v>221771</v>
      </c>
      <c r="K62" s="126">
        <v>221486</v>
      </c>
      <c r="L62" s="126">
        <v>219232</v>
      </c>
    </row>
    <row r="63" spans="1:12">
      <c r="C63" s="1" t="s">
        <v>418</v>
      </c>
      <c r="D63" s="126">
        <v>244291</v>
      </c>
      <c r="E63" s="126">
        <v>242139</v>
      </c>
      <c r="F63" s="126">
        <v>229446</v>
      </c>
      <c r="G63" s="126">
        <v>222359</v>
      </c>
      <c r="H63" s="126">
        <v>222641</v>
      </c>
      <c r="I63" s="126">
        <v>231571</v>
      </c>
      <c r="J63" s="126">
        <v>233607</v>
      </c>
      <c r="K63" s="126">
        <v>233681</v>
      </c>
      <c r="L63" s="126">
        <v>232124</v>
      </c>
    </row>
    <row r="64" spans="1:12">
      <c r="D64" s="17"/>
      <c r="E64" s="17"/>
      <c r="F64" s="17"/>
      <c r="G64" s="17"/>
      <c r="H64" s="17"/>
      <c r="I64" s="17"/>
      <c r="J64" s="17"/>
      <c r="K64" s="17"/>
      <c r="L64" s="17"/>
    </row>
    <row r="65" spans="4:12">
      <c r="D65" s="17"/>
      <c r="E65" s="17"/>
      <c r="F65" s="17"/>
      <c r="G65" s="17"/>
      <c r="H65" s="17"/>
      <c r="I65" s="17"/>
      <c r="J65" s="17"/>
      <c r="K65" s="17"/>
      <c r="L65" s="17"/>
    </row>
  </sheetData>
  <pageMargins left="0.5" right="0.5" top="0.5" bottom="0.75" header="0.3" footer="0.5"/>
  <pageSetup scale="70" orientation="landscape" horizontalDpi="1200" verticalDpi="1200" r:id="rId1"/>
  <headerFooter>
    <oddFooter>&amp;R&amp;A</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A8105-55EF-4806-920E-35195FF9D28F}">
  <dimension ref="A2:Y38"/>
  <sheetViews>
    <sheetView showGridLines="0" workbookViewId="0"/>
  </sheetViews>
  <sheetFormatPr defaultColWidth="9.140625" defaultRowHeight="12.75"/>
  <cols>
    <col min="1" max="1" width="3.5703125" customWidth="1"/>
    <col min="2" max="2" width="4.140625" customWidth="1"/>
    <col min="3" max="3" width="70.5703125" bestFit="1" customWidth="1"/>
  </cols>
  <sheetData>
    <row r="2" spans="1:12" ht="18">
      <c r="A2" s="27" t="s">
        <v>92</v>
      </c>
    </row>
    <row r="3" spans="1:12">
      <c r="A3" s="1" t="s">
        <v>93</v>
      </c>
    </row>
    <row r="4" spans="1:12">
      <c r="A4" s="1"/>
      <c r="C4" s="7" t="s">
        <v>20</v>
      </c>
      <c r="D4" s="30">
        <v>2021</v>
      </c>
      <c r="E4" s="30">
        <v>2022</v>
      </c>
      <c r="F4" s="30">
        <v>2022</v>
      </c>
      <c r="G4" s="30">
        <v>2022</v>
      </c>
      <c r="H4" s="30">
        <v>2022</v>
      </c>
      <c r="I4" s="108">
        <v>2023</v>
      </c>
      <c r="J4" s="108">
        <v>2023</v>
      </c>
      <c r="K4" s="108">
        <v>2023</v>
      </c>
      <c r="L4" s="108">
        <v>2023</v>
      </c>
    </row>
    <row r="5" spans="1:12">
      <c r="A5" s="44"/>
      <c r="C5" s="7" t="s">
        <v>21</v>
      </c>
      <c r="D5" s="31">
        <v>4</v>
      </c>
      <c r="E5" s="31">
        <v>1</v>
      </c>
      <c r="F5" s="31">
        <v>2</v>
      </c>
      <c r="G5" s="31">
        <v>3</v>
      </c>
      <c r="H5" s="31">
        <v>4</v>
      </c>
      <c r="I5" s="109">
        <v>1</v>
      </c>
      <c r="J5" s="109">
        <v>2</v>
      </c>
      <c r="K5" s="109">
        <v>3</v>
      </c>
      <c r="L5" s="109">
        <v>4</v>
      </c>
    </row>
    <row r="6" spans="1:12" s="1" customFormat="1" ht="4.5" customHeight="1">
      <c r="B6" s="45"/>
      <c r="C6" s="45"/>
      <c r="D6" s="48"/>
      <c r="E6" s="48"/>
      <c r="F6" s="48"/>
      <c r="G6" s="48"/>
      <c r="H6" s="48"/>
      <c r="I6" s="48"/>
      <c r="J6" s="48"/>
      <c r="K6" s="48"/>
      <c r="L6" s="48"/>
    </row>
    <row r="7" spans="1:12" s="1" customFormat="1" ht="15">
      <c r="A7" s="51" t="s">
        <v>95</v>
      </c>
      <c r="C7" s="45"/>
    </row>
    <row r="8" spans="1:12" s="1" customFormat="1">
      <c r="A8" s="45"/>
      <c r="B8" s="45" t="s">
        <v>109</v>
      </c>
      <c r="C8" s="45"/>
    </row>
    <row r="9" spans="1:12" s="1" customFormat="1">
      <c r="A9" s="45"/>
      <c r="B9" s="45"/>
      <c r="C9" s="1" t="s">
        <v>110</v>
      </c>
      <c r="D9" s="52">
        <v>3437</v>
      </c>
      <c r="E9" s="52">
        <v>4000</v>
      </c>
      <c r="F9" s="52">
        <v>3068</v>
      </c>
      <c r="G9" s="52">
        <v>2773</v>
      </c>
      <c r="H9" s="52">
        <v>3031</v>
      </c>
      <c r="I9" s="52">
        <v>3663</v>
      </c>
      <c r="J9" s="52">
        <v>2795</v>
      </c>
      <c r="K9" s="52">
        <v>3103</v>
      </c>
      <c r="L9" s="52">
        <v>3089</v>
      </c>
    </row>
    <row r="10" spans="1:12" s="1" customFormat="1">
      <c r="A10" s="45"/>
      <c r="B10" s="45"/>
      <c r="C10" s="1" t="s">
        <v>372</v>
      </c>
      <c r="D10" s="53">
        <v>1509</v>
      </c>
      <c r="E10" s="53">
        <v>1342</v>
      </c>
      <c r="F10" s="53">
        <v>1043</v>
      </c>
      <c r="G10" s="53">
        <v>882</v>
      </c>
      <c r="H10" s="53">
        <v>1157</v>
      </c>
      <c r="I10" s="53">
        <v>1349</v>
      </c>
      <c r="J10" s="53">
        <v>1033</v>
      </c>
      <c r="K10" s="53">
        <v>1093</v>
      </c>
      <c r="L10" s="53">
        <v>1196</v>
      </c>
    </row>
    <row r="11" spans="1:12" s="1" customFormat="1" ht="14.25">
      <c r="A11" s="45"/>
      <c r="B11" s="45"/>
      <c r="C11" s="1" t="s">
        <v>111</v>
      </c>
      <c r="D11" s="52">
        <v>4946</v>
      </c>
      <c r="E11" s="52">
        <v>5342</v>
      </c>
      <c r="F11" s="52">
        <v>4111</v>
      </c>
      <c r="G11" s="52">
        <v>3655</v>
      </c>
      <c r="H11" s="52">
        <v>4188</v>
      </c>
      <c r="I11" s="52">
        <v>5012</v>
      </c>
      <c r="J11" s="52">
        <v>3828</v>
      </c>
      <c r="K11" s="52">
        <v>4196</v>
      </c>
      <c r="L11" s="52">
        <v>4285</v>
      </c>
    </row>
    <row r="12" spans="1:12" s="1" customFormat="1">
      <c r="A12" s="45"/>
      <c r="B12" s="45"/>
      <c r="C12" s="45"/>
      <c r="D12" s="16"/>
      <c r="E12" s="16"/>
      <c r="F12" s="16"/>
      <c r="G12" s="16"/>
      <c r="H12" s="16"/>
      <c r="I12" s="16"/>
      <c r="J12" s="16"/>
      <c r="K12" s="16"/>
      <c r="L12" s="16"/>
    </row>
    <row r="13" spans="1:12" s="1" customFormat="1">
      <c r="C13" s="1" t="s">
        <v>112</v>
      </c>
      <c r="D13" s="52">
        <v>985</v>
      </c>
      <c r="E13" s="52">
        <v>1466</v>
      </c>
      <c r="F13" s="52">
        <v>389</v>
      </c>
      <c r="G13" s="52">
        <v>406</v>
      </c>
      <c r="H13" s="52">
        <v>429</v>
      </c>
      <c r="I13" s="52">
        <v>504</v>
      </c>
      <c r="J13" s="52">
        <v>-424</v>
      </c>
      <c r="K13" s="52">
        <v>-17</v>
      </c>
      <c r="L13" s="52">
        <v>-228</v>
      </c>
    </row>
    <row r="14" spans="1:12" s="1" customFormat="1">
      <c r="C14" s="1" t="s">
        <v>374</v>
      </c>
      <c r="D14" s="53">
        <v>123</v>
      </c>
      <c r="E14" s="53">
        <v>160</v>
      </c>
      <c r="F14" s="53">
        <v>11</v>
      </c>
      <c r="G14" s="53">
        <v>39</v>
      </c>
      <c r="H14" s="53">
        <v>45</v>
      </c>
      <c r="I14" s="53">
        <v>313</v>
      </c>
      <c r="J14" s="53">
        <v>-88</v>
      </c>
      <c r="K14" s="53">
        <v>116</v>
      </c>
      <c r="L14" s="53">
        <v>387</v>
      </c>
    </row>
    <row r="15" spans="1:12" s="1" customFormat="1" ht="14.25">
      <c r="C15" s="1" t="s">
        <v>113</v>
      </c>
      <c r="D15" s="52">
        <v>1109</v>
      </c>
      <c r="E15" s="52">
        <v>1627</v>
      </c>
      <c r="F15" s="52">
        <v>402</v>
      </c>
      <c r="G15" s="52">
        <v>446</v>
      </c>
      <c r="H15" s="52">
        <v>476</v>
      </c>
      <c r="I15" s="52">
        <v>818</v>
      </c>
      <c r="J15" s="52">
        <v>-511</v>
      </c>
      <c r="K15" s="52">
        <v>100</v>
      </c>
      <c r="L15" s="52">
        <v>160</v>
      </c>
    </row>
    <row r="16" spans="1:12" s="1" customFormat="1" ht="6" customHeight="1">
      <c r="D16" s="52"/>
      <c r="E16" s="52"/>
      <c r="F16" s="52"/>
      <c r="G16" s="52"/>
      <c r="H16" s="52"/>
      <c r="I16" s="52"/>
      <c r="J16" s="52"/>
      <c r="K16" s="52"/>
      <c r="L16" s="52"/>
    </row>
    <row r="17" spans="1:25" s="1" customFormat="1" ht="14.25">
      <c r="C17" s="1" t="s">
        <v>114</v>
      </c>
      <c r="D17" s="52">
        <v>181</v>
      </c>
      <c r="E17" s="52">
        <v>873</v>
      </c>
      <c r="F17" s="52">
        <v>-952</v>
      </c>
      <c r="G17" s="52">
        <v>-819</v>
      </c>
      <c r="H17" s="52">
        <v>-967</v>
      </c>
      <c r="I17" s="52">
        <v>170</v>
      </c>
      <c r="J17" s="52">
        <v>-343</v>
      </c>
      <c r="K17" s="52">
        <v>-692</v>
      </c>
      <c r="L17" s="52">
        <v>-1012</v>
      </c>
    </row>
    <row r="18" spans="1:25" s="1" customFormat="1" ht="4.5" customHeight="1">
      <c r="D18" s="52"/>
      <c r="E18" s="52"/>
      <c r="F18" s="52"/>
      <c r="G18" s="52"/>
      <c r="H18" s="52"/>
      <c r="I18" s="52"/>
      <c r="J18" s="52"/>
      <c r="K18" s="52"/>
      <c r="L18" s="52"/>
    </row>
    <row r="19" spans="1:25" s="1" customFormat="1">
      <c r="C19" s="1" t="s">
        <v>115</v>
      </c>
      <c r="D19" s="53">
        <v>-56</v>
      </c>
      <c r="E19" s="53">
        <v>-34</v>
      </c>
      <c r="F19" s="53">
        <v>23</v>
      </c>
      <c r="G19" s="53">
        <v>31</v>
      </c>
      <c r="H19" s="53">
        <v>51</v>
      </c>
      <c r="I19" s="53">
        <v>2</v>
      </c>
      <c r="J19" s="53">
        <v>33</v>
      </c>
      <c r="K19" s="53">
        <v>43</v>
      </c>
      <c r="L19" s="53">
        <v>17</v>
      </c>
    </row>
    <row r="20" spans="1:25" s="1" customFormat="1" ht="15.75" customHeight="1">
      <c r="C20" s="1" t="s">
        <v>116</v>
      </c>
      <c r="D20" s="52">
        <v>1234</v>
      </c>
      <c r="E20" s="52">
        <v>2466</v>
      </c>
      <c r="F20" s="52">
        <v>-527</v>
      </c>
      <c r="G20" s="52">
        <v>-342</v>
      </c>
      <c r="H20" s="52">
        <v>-440</v>
      </c>
      <c r="I20" s="52">
        <v>990</v>
      </c>
      <c r="J20" s="52">
        <v>-821</v>
      </c>
      <c r="K20" s="52">
        <v>-549</v>
      </c>
      <c r="L20" s="52">
        <v>-835</v>
      </c>
    </row>
    <row r="21" spans="1:25" s="1" customFormat="1" ht="15.75" customHeight="1">
      <c r="C21" s="1" t="s">
        <v>420</v>
      </c>
      <c r="D21" s="52">
        <v>1130</v>
      </c>
      <c r="E21" s="52">
        <v>2335</v>
      </c>
      <c r="F21" s="52">
        <v>-556</v>
      </c>
      <c r="G21" s="52">
        <v>-400</v>
      </c>
      <c r="H21" s="52">
        <v>-520</v>
      </c>
      <c r="I21" s="52">
        <v>674</v>
      </c>
      <c r="J21" s="52">
        <v>-767</v>
      </c>
      <c r="K21" s="52">
        <v>-709</v>
      </c>
      <c r="L21" s="52">
        <v>-1239</v>
      </c>
    </row>
    <row r="22" spans="1:25" s="1" customFormat="1" ht="9" customHeight="1">
      <c r="D22" s="52"/>
      <c r="E22" s="52"/>
      <c r="F22" s="52"/>
      <c r="G22" s="52"/>
      <c r="H22" s="52"/>
      <c r="I22" s="52"/>
      <c r="J22" s="52"/>
      <c r="K22" s="52"/>
      <c r="L22" s="52"/>
    </row>
    <row r="23" spans="1:25" s="1" customFormat="1" ht="15">
      <c r="A23" s="51" t="s">
        <v>101</v>
      </c>
      <c r="C23" s="45"/>
      <c r="D23" s="16"/>
      <c r="E23" s="16"/>
      <c r="F23" s="16"/>
      <c r="G23" s="16"/>
      <c r="H23" s="16"/>
      <c r="I23" s="16"/>
      <c r="J23" s="16"/>
      <c r="K23" s="16"/>
      <c r="L23" s="16"/>
    </row>
    <row r="24" spans="1:25" s="1" customFormat="1">
      <c r="A24" s="45"/>
      <c r="B24" s="45" t="s">
        <v>109</v>
      </c>
      <c r="C24" s="45"/>
      <c r="D24" s="16"/>
      <c r="E24" s="16"/>
      <c r="F24" s="16"/>
      <c r="G24" s="16"/>
      <c r="H24" s="16"/>
      <c r="I24" s="16"/>
      <c r="J24" s="16"/>
      <c r="K24" s="16"/>
      <c r="L24" s="16"/>
    </row>
    <row r="25" spans="1:25" s="1" customFormat="1">
      <c r="C25" s="1" t="s">
        <v>117</v>
      </c>
      <c r="D25" s="52">
        <v>5551</v>
      </c>
      <c r="E25" s="52">
        <v>6823</v>
      </c>
      <c r="F25" s="52">
        <v>4325</v>
      </c>
      <c r="G25" s="52">
        <v>3251</v>
      </c>
      <c r="H25" s="52">
        <v>3684</v>
      </c>
      <c r="I25" s="52">
        <v>5310</v>
      </c>
      <c r="J25" s="52">
        <v>4323</v>
      </c>
      <c r="K25" s="52">
        <v>4190</v>
      </c>
      <c r="L25" s="52">
        <v>4364</v>
      </c>
      <c r="P25" s="17"/>
      <c r="Q25" s="17"/>
      <c r="R25" s="17"/>
      <c r="S25" s="17"/>
      <c r="T25" s="17"/>
      <c r="U25" s="17"/>
      <c r="V25" s="17"/>
      <c r="W25" s="17"/>
      <c r="X25" s="17"/>
      <c r="Y25" s="17"/>
    </row>
    <row r="26" spans="1:25" s="1" customFormat="1">
      <c r="C26" s="1" t="s">
        <v>118</v>
      </c>
      <c r="D26" s="53">
        <v>4582</v>
      </c>
      <c r="E26" s="53">
        <v>4977</v>
      </c>
      <c r="F26" s="53">
        <v>5182</v>
      </c>
      <c r="G26" s="53">
        <v>4249</v>
      </c>
      <c r="H26" s="53">
        <v>5368</v>
      </c>
      <c r="I26" s="53">
        <v>5497</v>
      </c>
      <c r="J26" s="53">
        <v>5533</v>
      </c>
      <c r="K26" s="53">
        <v>5322</v>
      </c>
      <c r="L26" s="53">
        <v>6403</v>
      </c>
      <c r="P26" s="17"/>
      <c r="Q26" s="17"/>
      <c r="R26" s="17"/>
      <c r="S26" s="17"/>
      <c r="T26" s="17"/>
      <c r="U26" s="17"/>
      <c r="V26" s="17"/>
      <c r="W26" s="17"/>
      <c r="X26" s="17"/>
    </row>
    <row r="27" spans="1:25" s="1" customFormat="1">
      <c r="C27" s="1" t="s">
        <v>119</v>
      </c>
      <c r="D27" s="52">
        <v>969</v>
      </c>
      <c r="E27" s="52">
        <v>1846</v>
      </c>
      <c r="F27" s="52">
        <v>-857</v>
      </c>
      <c r="G27" s="52">
        <v>-998</v>
      </c>
      <c r="H27" s="52">
        <v>-1684</v>
      </c>
      <c r="I27" s="52">
        <v>-187</v>
      </c>
      <c r="J27" s="52">
        <v>-1210</v>
      </c>
      <c r="K27" s="52">
        <v>-1132</v>
      </c>
      <c r="L27" s="52">
        <v>-2039</v>
      </c>
      <c r="P27" s="17"/>
      <c r="Q27" s="17"/>
      <c r="R27" s="17"/>
      <c r="S27" s="17"/>
      <c r="T27" s="17"/>
      <c r="U27" s="17"/>
      <c r="V27" s="17"/>
      <c r="W27" s="17"/>
      <c r="X27" s="17"/>
    </row>
    <row r="28" spans="1:25" s="1" customFormat="1" ht="14.25">
      <c r="C28" s="1" t="s">
        <v>120</v>
      </c>
      <c r="D28" s="53">
        <v>245</v>
      </c>
      <c r="E28" s="53">
        <v>718</v>
      </c>
      <c r="F28" s="53">
        <v>-61</v>
      </c>
      <c r="G28" s="53">
        <v>-86</v>
      </c>
      <c r="H28" s="53">
        <v>134</v>
      </c>
      <c r="I28" s="53">
        <v>-14</v>
      </c>
      <c r="J28" s="53">
        <v>85</v>
      </c>
      <c r="K28" s="53">
        <v>13</v>
      </c>
      <c r="L28" s="53">
        <v>161</v>
      </c>
      <c r="P28" s="17"/>
      <c r="Q28" s="17"/>
      <c r="R28" s="17"/>
      <c r="S28" s="17"/>
      <c r="T28" s="17"/>
      <c r="U28" s="17"/>
      <c r="V28" s="17"/>
      <c r="W28" s="17"/>
      <c r="X28" s="17"/>
    </row>
    <row r="29" spans="1:25" s="1" customFormat="1">
      <c r="C29" s="1" t="s">
        <v>121</v>
      </c>
      <c r="D29" s="52">
        <v>1214</v>
      </c>
      <c r="E29" s="52">
        <v>2564</v>
      </c>
      <c r="F29" s="52">
        <v>-918</v>
      </c>
      <c r="G29" s="52">
        <v>-1084</v>
      </c>
      <c r="H29" s="52">
        <v>-1550</v>
      </c>
      <c r="I29" s="52">
        <v>-201</v>
      </c>
      <c r="J29" s="52">
        <v>-1125</v>
      </c>
      <c r="K29" s="52">
        <v>-1119</v>
      </c>
      <c r="L29" s="52">
        <v>-1878</v>
      </c>
      <c r="P29" s="17"/>
      <c r="Q29" s="17"/>
      <c r="R29" s="17"/>
      <c r="S29" s="17"/>
      <c r="T29" s="17"/>
      <c r="U29" s="17"/>
      <c r="V29" s="17"/>
      <c r="W29" s="17"/>
      <c r="X29" s="17"/>
    </row>
    <row r="30" spans="1:25" s="1" customFormat="1">
      <c r="C30" s="1" t="s">
        <v>108</v>
      </c>
      <c r="D30" s="53">
        <v>-576</v>
      </c>
      <c r="E30" s="53">
        <v>-427</v>
      </c>
      <c r="F30" s="53">
        <v>-133</v>
      </c>
      <c r="G30" s="53">
        <v>-139</v>
      </c>
      <c r="H30" s="53">
        <v>-135</v>
      </c>
      <c r="I30" s="53">
        <v>98</v>
      </c>
      <c r="J30" s="53">
        <v>273</v>
      </c>
      <c r="K30" s="53">
        <v>7</v>
      </c>
      <c r="L30" s="53">
        <v>-186</v>
      </c>
      <c r="P30" s="17"/>
      <c r="Q30" s="17"/>
      <c r="R30" s="17"/>
      <c r="S30" s="17"/>
      <c r="T30" s="17"/>
      <c r="U30" s="17"/>
      <c r="V30" s="17"/>
      <c r="W30" s="17"/>
      <c r="X30" s="17"/>
    </row>
    <row r="31" spans="1:25" s="1" customFormat="1">
      <c r="C31" s="1" t="s">
        <v>103</v>
      </c>
      <c r="D31" s="52">
        <v>638</v>
      </c>
      <c r="E31" s="52">
        <v>2137</v>
      </c>
      <c r="F31" s="52">
        <v>-1051</v>
      </c>
      <c r="G31" s="52">
        <v>-1223</v>
      </c>
      <c r="H31" s="52">
        <v>-1685</v>
      </c>
      <c r="I31" s="52">
        <v>-103</v>
      </c>
      <c r="J31" s="52">
        <v>-852</v>
      </c>
      <c r="K31" s="52">
        <v>-1112</v>
      </c>
      <c r="L31" s="52">
        <v>-2064</v>
      </c>
      <c r="P31" s="17"/>
      <c r="Q31" s="17"/>
      <c r="R31" s="17"/>
      <c r="S31" s="17"/>
      <c r="T31" s="17"/>
      <c r="U31" s="17"/>
      <c r="V31" s="17"/>
      <c r="W31" s="17"/>
      <c r="X31" s="17"/>
    </row>
    <row r="32" spans="1:25" s="1" customFormat="1">
      <c r="C32" s="1" t="s">
        <v>104</v>
      </c>
      <c r="D32" s="11">
        <v>492</v>
      </c>
      <c r="E32" s="11">
        <v>198</v>
      </c>
      <c r="F32" s="11">
        <v>495</v>
      </c>
      <c r="G32" s="11">
        <v>823</v>
      </c>
      <c r="H32" s="11">
        <v>1165</v>
      </c>
      <c r="I32" s="11">
        <v>777</v>
      </c>
      <c r="J32" s="11">
        <v>85</v>
      </c>
      <c r="K32" s="76">
        <v>403</v>
      </c>
      <c r="L32" s="76">
        <v>825</v>
      </c>
      <c r="P32" s="17"/>
      <c r="Q32" s="17"/>
      <c r="R32" s="17"/>
      <c r="S32" s="17"/>
      <c r="T32" s="17"/>
      <c r="U32" s="17"/>
      <c r="V32" s="17"/>
      <c r="W32" s="17"/>
      <c r="X32" s="17"/>
    </row>
    <row r="33" spans="3:24" s="1" customFormat="1">
      <c r="C33" s="1" t="s">
        <v>390</v>
      </c>
      <c r="D33" s="11">
        <v>104</v>
      </c>
      <c r="E33" s="11">
        <v>131</v>
      </c>
      <c r="F33" s="11">
        <v>29</v>
      </c>
      <c r="G33" s="11">
        <v>58</v>
      </c>
      <c r="H33" s="11">
        <v>80</v>
      </c>
      <c r="I33" s="11">
        <v>316</v>
      </c>
      <c r="J33" s="11">
        <v>-54</v>
      </c>
      <c r="K33" s="11">
        <v>160</v>
      </c>
      <c r="L33" s="11">
        <v>404</v>
      </c>
      <c r="P33" s="17"/>
      <c r="Q33" s="17"/>
      <c r="R33" s="17"/>
      <c r="S33" s="17"/>
      <c r="T33" s="17"/>
      <c r="U33" s="17"/>
      <c r="V33" s="17"/>
      <c r="W33" s="17"/>
      <c r="X33" s="17"/>
    </row>
    <row r="34" spans="3:24" s="1" customFormat="1">
      <c r="C34" s="1" t="s">
        <v>116</v>
      </c>
      <c r="D34" s="52">
        <v>1234</v>
      </c>
      <c r="E34" s="52">
        <v>2466</v>
      </c>
      <c r="F34" s="52">
        <v>-527</v>
      </c>
      <c r="G34" s="52">
        <v>-342</v>
      </c>
      <c r="H34" s="52">
        <v>-440</v>
      </c>
      <c r="I34" s="52">
        <v>990</v>
      </c>
      <c r="J34" s="52">
        <v>-821</v>
      </c>
      <c r="K34" s="52">
        <v>-549</v>
      </c>
      <c r="L34" s="52">
        <v>-835</v>
      </c>
      <c r="P34" s="17"/>
      <c r="Q34" s="17"/>
      <c r="R34" s="17"/>
      <c r="S34" s="17"/>
      <c r="T34" s="17"/>
      <c r="U34" s="17"/>
      <c r="V34" s="17"/>
      <c r="W34" s="17"/>
      <c r="X34" s="17"/>
    </row>
    <row r="35" spans="3:24" s="1" customFormat="1">
      <c r="C35" s="1" t="s">
        <v>420</v>
      </c>
      <c r="D35" s="52">
        <v>1130</v>
      </c>
      <c r="E35" s="52">
        <v>2335</v>
      </c>
      <c r="F35" s="52">
        <v>-556</v>
      </c>
      <c r="G35" s="52">
        <v>-400</v>
      </c>
      <c r="H35" s="52">
        <v>-520</v>
      </c>
      <c r="I35" s="52">
        <v>674</v>
      </c>
      <c r="J35" s="52">
        <v>-767</v>
      </c>
      <c r="K35" s="52">
        <v>-709</v>
      </c>
      <c r="L35" s="52">
        <v>-1239</v>
      </c>
      <c r="P35" s="17"/>
      <c r="Q35" s="17"/>
      <c r="R35" s="17"/>
      <c r="S35" s="17"/>
      <c r="T35" s="17"/>
      <c r="U35" s="17"/>
      <c r="V35" s="17"/>
      <c r="W35" s="17"/>
      <c r="X35" s="17"/>
    </row>
    <row r="36" spans="3:24" s="1" customFormat="1">
      <c r="D36" s="16"/>
      <c r="E36" s="16"/>
      <c r="F36" s="16"/>
      <c r="G36" s="16"/>
      <c r="H36" s="16"/>
      <c r="I36" s="16"/>
      <c r="J36" s="16"/>
      <c r="K36" s="16"/>
      <c r="L36" s="16"/>
    </row>
    <row r="37" spans="3:24" s="1" customFormat="1"/>
    <row r="38" spans="3:24" s="1" customFormat="1"/>
  </sheetData>
  <pageMargins left="0.5" right="0.5" top="0.5" bottom="0.75" header="0.3" footer="0.5"/>
  <pageSetup scale="70" orientation="landscape" horizontalDpi="1200" verticalDpi="1200" r:id="rId1"/>
  <headerFooter>
    <oddFooter>&amp;R&amp;A</oddFooter>
  </headerFooter>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1263E-9DC9-4513-B8A1-3212C0ACC325}">
  <dimension ref="A1:W330"/>
  <sheetViews>
    <sheetView showGridLines="0" workbookViewId="0"/>
  </sheetViews>
  <sheetFormatPr defaultColWidth="9.140625" defaultRowHeight="12.75"/>
  <cols>
    <col min="1" max="3" width="2.85546875" style="1" customWidth="1"/>
    <col min="4" max="4" width="43.42578125" style="1" customWidth="1"/>
    <col min="5" max="13" width="12" style="1" bestFit="1" customWidth="1"/>
    <col min="14" max="14" width="10.28515625" style="1" bestFit="1" customWidth="1"/>
    <col min="15" max="15" width="10.5703125" style="1" bestFit="1" customWidth="1"/>
    <col min="16" max="18" width="10.28515625" style="1" bestFit="1" customWidth="1"/>
    <col min="19" max="16384" width="9.140625" style="1"/>
  </cols>
  <sheetData>
    <row r="1" spans="1:23" customFormat="1">
      <c r="A1" s="1"/>
      <c r="B1" s="1"/>
      <c r="C1" s="1"/>
      <c r="D1" s="1"/>
    </row>
    <row r="2" spans="1:23" ht="18">
      <c r="A2" s="27" t="s">
        <v>123</v>
      </c>
      <c r="E2"/>
      <c r="F2"/>
      <c r="G2"/>
      <c r="H2"/>
      <c r="I2"/>
      <c r="J2"/>
      <c r="K2"/>
      <c r="L2"/>
      <c r="M2"/>
    </row>
    <row r="3" spans="1:23">
      <c r="A3" s="1" t="s">
        <v>47</v>
      </c>
      <c r="E3"/>
      <c r="F3"/>
      <c r="G3"/>
      <c r="H3"/>
      <c r="I3"/>
      <c r="J3"/>
      <c r="K3"/>
      <c r="L3"/>
      <c r="M3"/>
    </row>
    <row r="4" spans="1:23">
      <c r="D4" s="7" t="s">
        <v>20</v>
      </c>
      <c r="E4" s="30">
        <v>2021</v>
      </c>
      <c r="F4" s="30">
        <v>2022</v>
      </c>
      <c r="G4" s="30">
        <v>2022</v>
      </c>
      <c r="H4" s="30">
        <v>2022</v>
      </c>
      <c r="I4" s="30">
        <v>2022</v>
      </c>
      <c r="J4" s="108">
        <v>2023</v>
      </c>
      <c r="K4" s="108">
        <v>2023</v>
      </c>
      <c r="L4" s="108">
        <v>2023</v>
      </c>
      <c r="M4" s="108">
        <v>2023</v>
      </c>
    </row>
    <row r="5" spans="1:23">
      <c r="D5" s="7" t="s">
        <v>21</v>
      </c>
      <c r="E5" s="31">
        <v>4</v>
      </c>
      <c r="F5" s="31">
        <v>1</v>
      </c>
      <c r="G5" s="31">
        <v>2</v>
      </c>
      <c r="H5" s="31">
        <v>3</v>
      </c>
      <c r="I5" s="31">
        <v>4</v>
      </c>
      <c r="J5" s="109">
        <v>1</v>
      </c>
      <c r="K5" s="109">
        <v>2</v>
      </c>
      <c r="L5" s="109">
        <v>3</v>
      </c>
      <c r="M5" s="109">
        <v>4</v>
      </c>
    </row>
    <row r="6" spans="1:23" ht="15">
      <c r="A6" s="8" t="s">
        <v>124</v>
      </c>
    </row>
    <row r="7" spans="1:23">
      <c r="B7" s="1" t="s">
        <v>125</v>
      </c>
      <c r="E7" s="11">
        <v>1292446</v>
      </c>
      <c r="F7" s="11">
        <v>1184686</v>
      </c>
      <c r="G7" s="11">
        <v>969107</v>
      </c>
      <c r="H7" s="11">
        <v>1049505</v>
      </c>
      <c r="I7" s="11">
        <v>1072892</v>
      </c>
      <c r="J7" s="11">
        <v>516383</v>
      </c>
      <c r="K7" s="11">
        <v>413172</v>
      </c>
      <c r="L7" s="11">
        <v>517189</v>
      </c>
      <c r="M7" s="11">
        <v>544633</v>
      </c>
    </row>
    <row r="8" spans="1:23">
      <c r="E8" s="11"/>
      <c r="F8" s="11"/>
      <c r="G8" s="11"/>
      <c r="H8" s="11"/>
      <c r="I8" s="11"/>
      <c r="J8" s="11"/>
      <c r="K8" s="11"/>
      <c r="L8" s="11"/>
      <c r="M8" s="11"/>
    </row>
    <row r="9" spans="1:23">
      <c r="B9" s="1" t="s">
        <v>126</v>
      </c>
      <c r="E9" s="11"/>
      <c r="F9" s="11"/>
      <c r="G9" s="11"/>
      <c r="H9" s="11"/>
      <c r="I9" s="11"/>
      <c r="J9" s="11"/>
      <c r="K9" s="11"/>
      <c r="L9" s="11"/>
      <c r="M9" s="11"/>
    </row>
    <row r="10" spans="1:23" ht="13.5" customHeight="1">
      <c r="C10" s="1" t="s">
        <v>242</v>
      </c>
      <c r="E10" s="124">
        <v>1291434</v>
      </c>
      <c r="F10" s="124">
        <v>1062836</v>
      </c>
      <c r="G10" s="124">
        <v>598975</v>
      </c>
      <c r="H10" s="124">
        <v>601319</v>
      </c>
      <c r="I10" s="124">
        <v>602612</v>
      </c>
      <c r="J10" s="124">
        <v>605395</v>
      </c>
      <c r="K10" s="124">
        <v>606148</v>
      </c>
      <c r="L10" s="124">
        <v>607722</v>
      </c>
      <c r="M10" s="124">
        <v>721379</v>
      </c>
      <c r="N10" s="18"/>
      <c r="O10" s="18"/>
      <c r="P10" s="18"/>
      <c r="Q10" s="18"/>
      <c r="W10" s="12"/>
    </row>
    <row r="11" spans="1:23">
      <c r="C11" s="1" t="s">
        <v>127</v>
      </c>
      <c r="E11" s="150"/>
      <c r="F11" s="150"/>
      <c r="G11" s="150"/>
      <c r="H11" s="150"/>
      <c r="I11" s="150"/>
      <c r="J11" s="150"/>
      <c r="K11" s="150"/>
      <c r="L11" s="150"/>
      <c r="M11" s="150"/>
    </row>
    <row r="12" spans="1:23">
      <c r="D12" s="1" t="s">
        <v>128</v>
      </c>
      <c r="E12" s="11">
        <v>1552</v>
      </c>
      <c r="F12" s="11">
        <v>1540</v>
      </c>
      <c r="G12" s="11">
        <v>1401</v>
      </c>
      <c r="H12" s="11">
        <v>1398</v>
      </c>
      <c r="I12" s="11">
        <v>12933</v>
      </c>
      <c r="J12" s="11">
        <v>12998</v>
      </c>
      <c r="K12" s="11">
        <v>13013</v>
      </c>
      <c r="L12" s="11">
        <v>13005</v>
      </c>
      <c r="M12" s="11">
        <v>13140</v>
      </c>
    </row>
    <row r="13" spans="1:23">
      <c r="D13" s="1" t="s">
        <v>129</v>
      </c>
      <c r="E13" s="11">
        <v>105037</v>
      </c>
      <c r="F13" s="11">
        <v>130226</v>
      </c>
      <c r="G13" s="11">
        <v>145943</v>
      </c>
      <c r="H13" s="11">
        <v>149079</v>
      </c>
      <c r="I13" s="11">
        <v>158991</v>
      </c>
      <c r="J13" s="11">
        <v>157243</v>
      </c>
      <c r="K13" s="11">
        <v>149578</v>
      </c>
      <c r="L13" s="11">
        <v>129362</v>
      </c>
      <c r="M13" s="11">
        <v>129079</v>
      </c>
    </row>
    <row r="14" spans="1:23" s="122" customFormat="1">
      <c r="E14" s="151">
        <v>106589</v>
      </c>
      <c r="F14" s="151">
        <v>131766</v>
      </c>
      <c r="G14" s="151">
        <v>147344</v>
      </c>
      <c r="H14" s="151">
        <v>150477</v>
      </c>
      <c r="I14" s="151">
        <v>171924</v>
      </c>
      <c r="J14" s="151">
        <v>170241</v>
      </c>
      <c r="K14" s="151">
        <v>162591</v>
      </c>
      <c r="L14" s="151">
        <v>142367</v>
      </c>
      <c r="M14" s="151">
        <v>142219</v>
      </c>
    </row>
    <row r="15" spans="1:23" ht="15" customHeight="1">
      <c r="C15" s="1" t="s">
        <v>130</v>
      </c>
      <c r="E15" s="11">
        <v>1398023</v>
      </c>
      <c r="F15" s="11">
        <v>1194602</v>
      </c>
      <c r="G15" s="11">
        <v>746319</v>
      </c>
      <c r="H15" s="11">
        <v>751796</v>
      </c>
      <c r="I15" s="11">
        <v>774536</v>
      </c>
      <c r="J15" s="11">
        <v>775636</v>
      </c>
      <c r="K15" s="11">
        <v>768739</v>
      </c>
      <c r="L15" s="11">
        <v>750089</v>
      </c>
      <c r="M15" s="11">
        <v>863598</v>
      </c>
    </row>
    <row r="16" spans="1:23" ht="12.75" customHeight="1">
      <c r="E16" s="11"/>
      <c r="F16" s="11"/>
      <c r="G16" s="11"/>
      <c r="H16" s="11"/>
      <c r="I16" s="11"/>
      <c r="J16" s="11"/>
      <c r="K16" s="11"/>
      <c r="L16" s="11"/>
      <c r="M16" s="11"/>
    </row>
    <row r="17" spans="2:19" ht="18.75" customHeight="1">
      <c r="B17" s="1" t="s">
        <v>131</v>
      </c>
      <c r="E17" s="11">
        <v>2238624</v>
      </c>
      <c r="F17" s="11">
        <v>2599867</v>
      </c>
      <c r="G17" s="11">
        <v>2786470</v>
      </c>
      <c r="H17" s="11">
        <v>3154154</v>
      </c>
      <c r="I17" s="11">
        <v>4347354</v>
      </c>
      <c r="J17" s="11">
        <v>4210875</v>
      </c>
      <c r="K17" s="11">
        <v>3891965</v>
      </c>
      <c r="L17" s="11">
        <v>3520274</v>
      </c>
      <c r="M17" s="11">
        <v>3365722</v>
      </c>
    </row>
    <row r="18" spans="2:19">
      <c r="B18" s="1" t="s">
        <v>132</v>
      </c>
      <c r="E18" s="11">
        <v>387157</v>
      </c>
      <c r="F18" s="11">
        <v>407695</v>
      </c>
      <c r="G18" s="11">
        <v>375966</v>
      </c>
      <c r="H18" s="11">
        <v>395896</v>
      </c>
      <c r="I18" s="11">
        <v>368806</v>
      </c>
      <c r="J18" s="11">
        <v>367310</v>
      </c>
      <c r="K18" s="11">
        <v>339837</v>
      </c>
      <c r="L18" s="11">
        <v>322525</v>
      </c>
      <c r="M18" s="11">
        <v>335552</v>
      </c>
    </row>
    <row r="19" spans="2:19">
      <c r="B19" s="1" t="s">
        <v>133</v>
      </c>
      <c r="E19" s="11">
        <v>17344</v>
      </c>
      <c r="F19" s="11">
        <v>25941</v>
      </c>
      <c r="G19" s="11">
        <v>25357</v>
      </c>
      <c r="H19" s="11">
        <v>30267</v>
      </c>
      <c r="I19" s="11">
        <v>15544</v>
      </c>
      <c r="J19" s="11">
        <v>23995</v>
      </c>
      <c r="K19" s="11">
        <v>46231</v>
      </c>
      <c r="L19" s="11">
        <v>45935</v>
      </c>
      <c r="M19" s="11">
        <v>38292</v>
      </c>
    </row>
    <row r="20" spans="2:19" ht="12.75" customHeight="1">
      <c r="E20" s="11"/>
      <c r="F20" s="11"/>
      <c r="G20" s="11"/>
      <c r="H20" s="11"/>
      <c r="I20" s="11"/>
      <c r="J20" s="11"/>
      <c r="K20" s="11"/>
      <c r="L20" s="11"/>
      <c r="M20" s="11"/>
    </row>
    <row r="21" spans="2:19">
      <c r="B21" s="1" t="s">
        <v>134</v>
      </c>
      <c r="E21" s="11"/>
      <c r="F21" s="11"/>
      <c r="G21" s="11"/>
      <c r="H21" s="11"/>
      <c r="I21" s="11"/>
      <c r="J21" s="11"/>
      <c r="K21" s="11"/>
      <c r="L21" s="11"/>
      <c r="M21" s="11"/>
    </row>
    <row r="22" spans="2:19">
      <c r="C22" s="1" t="s">
        <v>135</v>
      </c>
      <c r="E22" s="11">
        <v>57436</v>
      </c>
      <c r="F22" s="11">
        <v>24866</v>
      </c>
      <c r="G22" s="11">
        <v>0</v>
      </c>
      <c r="H22" s="11">
        <v>0</v>
      </c>
      <c r="I22" s="11">
        <v>0</v>
      </c>
      <c r="J22" s="11">
        <v>11607</v>
      </c>
      <c r="K22" s="11">
        <v>45206</v>
      </c>
      <c r="L22" s="11">
        <v>1749</v>
      </c>
      <c r="M22" s="11">
        <v>0</v>
      </c>
    </row>
    <row r="23" spans="2:19">
      <c r="C23" s="1" t="s">
        <v>136</v>
      </c>
      <c r="E23" s="11">
        <v>258352</v>
      </c>
      <c r="F23" s="11">
        <v>266684</v>
      </c>
      <c r="G23" s="11">
        <v>456434</v>
      </c>
      <c r="H23" s="11">
        <v>389530</v>
      </c>
      <c r="I23" s="11">
        <v>371876</v>
      </c>
      <c r="J23" s="11">
        <v>226047</v>
      </c>
      <c r="K23" s="11">
        <v>399422</v>
      </c>
      <c r="L23" s="11">
        <v>347253</v>
      </c>
      <c r="M23" s="11">
        <v>375497</v>
      </c>
    </row>
    <row r="24" spans="2:19">
      <c r="C24" s="1" t="s">
        <v>137</v>
      </c>
      <c r="E24" s="11">
        <v>5025002</v>
      </c>
      <c r="F24" s="11">
        <v>4819754</v>
      </c>
      <c r="G24" s="11">
        <v>4634384</v>
      </c>
      <c r="H24" s="11">
        <v>4687047</v>
      </c>
      <c r="I24" s="11">
        <v>4637641</v>
      </c>
      <c r="J24" s="11">
        <v>4639951</v>
      </c>
      <c r="K24" s="11">
        <v>4550522</v>
      </c>
      <c r="L24" s="11">
        <v>4715144</v>
      </c>
      <c r="M24" s="11">
        <v>4722446</v>
      </c>
    </row>
    <row r="25" spans="2:19">
      <c r="C25" s="1" t="s">
        <v>138</v>
      </c>
      <c r="E25" s="69">
        <v>13052</v>
      </c>
      <c r="F25" s="69">
        <v>13919</v>
      </c>
      <c r="G25" s="69">
        <v>13459</v>
      </c>
      <c r="H25" s="69">
        <v>12792</v>
      </c>
      <c r="I25" s="69">
        <v>11966</v>
      </c>
      <c r="J25" s="69">
        <v>12685</v>
      </c>
      <c r="K25" s="69">
        <v>12343</v>
      </c>
      <c r="L25" s="69">
        <v>12733</v>
      </c>
      <c r="M25" s="69">
        <v>10753</v>
      </c>
    </row>
    <row r="26" spans="2:19" ht="4.5" customHeight="1">
      <c r="E26" s="16"/>
      <c r="F26" s="16"/>
      <c r="G26" s="16"/>
      <c r="H26" s="16"/>
      <c r="I26" s="16"/>
      <c r="J26" s="16"/>
      <c r="K26" s="16"/>
      <c r="L26" s="16"/>
      <c r="M26" s="16"/>
    </row>
    <row r="27" spans="2:19">
      <c r="E27" s="11">
        <v>5353842</v>
      </c>
      <c r="F27" s="11">
        <v>5125223</v>
      </c>
      <c r="G27" s="11">
        <v>5104277</v>
      </c>
      <c r="H27" s="11">
        <v>5089369</v>
      </c>
      <c r="I27" s="11">
        <v>5021483</v>
      </c>
      <c r="J27" s="11">
        <v>4890290</v>
      </c>
      <c r="K27" s="11">
        <v>5007493</v>
      </c>
      <c r="L27" s="11">
        <v>5076879</v>
      </c>
      <c r="M27" s="11">
        <v>5108696</v>
      </c>
      <c r="N27" s="16"/>
      <c r="O27" s="16"/>
    </row>
    <row r="28" spans="2:19" ht="18.75" customHeight="1">
      <c r="B28" s="1" t="s">
        <v>139</v>
      </c>
      <c r="E28" s="11">
        <v>41172</v>
      </c>
      <c r="F28" s="11">
        <v>47199</v>
      </c>
      <c r="G28" s="11">
        <v>52594</v>
      </c>
      <c r="H28" s="11">
        <v>59611</v>
      </c>
      <c r="I28" s="11">
        <v>63665</v>
      </c>
      <c r="J28" s="11">
        <v>52739</v>
      </c>
      <c r="K28" s="11">
        <v>64792</v>
      </c>
      <c r="L28" s="11">
        <v>65508</v>
      </c>
      <c r="M28" s="11">
        <v>42729</v>
      </c>
    </row>
    <row r="29" spans="2:19">
      <c r="B29" s="1" t="s">
        <v>140</v>
      </c>
      <c r="E29" s="11">
        <v>54298</v>
      </c>
      <c r="F29" s="11">
        <v>112654</v>
      </c>
      <c r="G29" s="11">
        <v>136902</v>
      </c>
      <c r="H29" s="11">
        <v>131969</v>
      </c>
      <c r="I29" s="11">
        <v>156240</v>
      </c>
      <c r="J29" s="11">
        <v>124634</v>
      </c>
      <c r="K29" s="11">
        <v>134979</v>
      </c>
      <c r="L29" s="11">
        <v>174890</v>
      </c>
      <c r="M29" s="11">
        <v>112474</v>
      </c>
    </row>
    <row r="30" spans="2:19" ht="14.25">
      <c r="B30" s="1" t="s">
        <v>141</v>
      </c>
      <c r="E30" s="11"/>
      <c r="F30" s="11"/>
      <c r="G30" s="11"/>
      <c r="H30" s="11"/>
      <c r="I30" s="11"/>
      <c r="J30" s="11"/>
      <c r="K30" s="11"/>
      <c r="L30" s="11"/>
      <c r="M30" s="11"/>
      <c r="O30" s="165"/>
    </row>
    <row r="31" spans="2:19">
      <c r="C31" s="1" t="s">
        <v>352</v>
      </c>
      <c r="E31" s="11">
        <v>1020700</v>
      </c>
      <c r="F31" s="11">
        <v>896609</v>
      </c>
      <c r="G31" s="11">
        <v>889191</v>
      </c>
      <c r="H31" s="11">
        <v>903227</v>
      </c>
      <c r="I31" s="11">
        <v>939567</v>
      </c>
      <c r="J31" s="11">
        <v>571117</v>
      </c>
      <c r="K31" s="11">
        <v>584191</v>
      </c>
      <c r="L31" s="11">
        <v>578765</v>
      </c>
      <c r="M31" s="11">
        <v>589288</v>
      </c>
      <c r="O31" s="16"/>
      <c r="P31" s="16"/>
      <c r="Q31" s="16"/>
      <c r="R31" s="16"/>
      <c r="S31" s="16"/>
    </row>
    <row r="32" spans="2:19">
      <c r="C32" s="1" t="s">
        <v>353</v>
      </c>
      <c r="E32" s="11">
        <v>768724</v>
      </c>
      <c r="F32" s="11">
        <v>743709</v>
      </c>
      <c r="G32" s="11">
        <v>741482</v>
      </c>
      <c r="H32" s="11">
        <v>764816</v>
      </c>
      <c r="I32" s="11">
        <v>787171</v>
      </c>
      <c r="J32" s="11">
        <v>1894905</v>
      </c>
      <c r="K32" s="11">
        <v>1793999</v>
      </c>
      <c r="L32" s="11">
        <v>1852892</v>
      </c>
      <c r="M32" s="11">
        <v>1885223</v>
      </c>
      <c r="R32" s="16"/>
      <c r="S32" s="16"/>
    </row>
    <row r="33" spans="1:19">
      <c r="C33" s="1" t="s">
        <v>380</v>
      </c>
      <c r="E33" s="11">
        <v>0</v>
      </c>
      <c r="F33" s="11">
        <v>0</v>
      </c>
      <c r="G33" s="11">
        <v>0</v>
      </c>
      <c r="H33" s="11">
        <v>0</v>
      </c>
      <c r="I33" s="11">
        <v>0</v>
      </c>
      <c r="J33" s="11">
        <v>0</v>
      </c>
      <c r="K33" s="11">
        <v>841916</v>
      </c>
      <c r="L33" s="11">
        <v>864226</v>
      </c>
      <c r="M33" s="11">
        <v>844795</v>
      </c>
      <c r="R33" s="16"/>
      <c r="S33" s="16"/>
    </row>
    <row r="34" spans="1:19">
      <c r="C34" s="1" t="s">
        <v>329</v>
      </c>
      <c r="E34" s="11">
        <v>258831</v>
      </c>
      <c r="F34" s="11">
        <v>263074</v>
      </c>
      <c r="G34" s="11">
        <v>269224</v>
      </c>
      <c r="H34" s="11">
        <v>273800</v>
      </c>
      <c r="I34" s="11">
        <v>284499</v>
      </c>
      <c r="J34" s="11">
        <v>289565</v>
      </c>
      <c r="K34" s="11">
        <v>292697</v>
      </c>
      <c r="L34" s="11">
        <v>293248</v>
      </c>
      <c r="M34" s="11">
        <v>301845</v>
      </c>
      <c r="R34" s="16"/>
      <c r="S34" s="16"/>
    </row>
    <row r="35" spans="1:19">
      <c r="C35" s="1" t="s">
        <v>310</v>
      </c>
      <c r="E35" s="69">
        <v>0</v>
      </c>
      <c r="F35" s="69">
        <v>0</v>
      </c>
      <c r="G35" s="69">
        <v>0</v>
      </c>
      <c r="H35" s="69">
        <v>0</v>
      </c>
      <c r="I35" s="69">
        <v>40066</v>
      </c>
      <c r="J35" s="69">
        <v>39851</v>
      </c>
      <c r="K35" s="69">
        <v>39346</v>
      </c>
      <c r="L35" s="69">
        <v>38783</v>
      </c>
      <c r="M35" s="69">
        <v>38023</v>
      </c>
      <c r="S35" s="16"/>
    </row>
    <row r="36" spans="1:19">
      <c r="E36" s="11">
        <v>2048255</v>
      </c>
      <c r="F36" s="11">
        <v>1903392</v>
      </c>
      <c r="G36" s="11">
        <v>1899897</v>
      </c>
      <c r="H36" s="11">
        <v>1941843</v>
      </c>
      <c r="I36" s="11">
        <v>2051303</v>
      </c>
      <c r="J36" s="11">
        <v>2795438</v>
      </c>
      <c r="K36" s="11">
        <v>3552149</v>
      </c>
      <c r="L36" s="11">
        <v>3627914</v>
      </c>
      <c r="M36" s="11">
        <v>3659174</v>
      </c>
    </row>
    <row r="37" spans="1:19">
      <c r="C37" s="1" t="s">
        <v>330</v>
      </c>
      <c r="E37" s="124">
        <v>1415451</v>
      </c>
      <c r="F37" s="124">
        <v>1375500</v>
      </c>
      <c r="G37" s="124">
        <v>1172013</v>
      </c>
      <c r="H37" s="124">
        <v>1112273</v>
      </c>
      <c r="I37" s="124">
        <v>1168279</v>
      </c>
      <c r="J37" s="124">
        <v>792707</v>
      </c>
      <c r="K37" s="124">
        <v>851147</v>
      </c>
      <c r="L37" s="124">
        <v>859559</v>
      </c>
      <c r="M37" s="124">
        <v>970906</v>
      </c>
    </row>
    <row r="38" spans="1:19">
      <c r="E38" s="11"/>
      <c r="F38" s="11"/>
      <c r="G38" s="11"/>
      <c r="H38" s="11"/>
      <c r="I38" s="11"/>
      <c r="J38" s="11"/>
      <c r="K38" s="11"/>
      <c r="L38" s="11"/>
      <c r="M38" s="11"/>
    </row>
    <row r="39" spans="1:19">
      <c r="B39" s="1" t="s">
        <v>142</v>
      </c>
      <c r="E39" s="16">
        <v>315964</v>
      </c>
      <c r="F39" s="16">
        <v>317422</v>
      </c>
      <c r="G39" s="16">
        <v>325969</v>
      </c>
      <c r="H39" s="16">
        <v>323119</v>
      </c>
      <c r="I39" s="16">
        <v>326288</v>
      </c>
      <c r="J39" s="16">
        <v>306816</v>
      </c>
      <c r="K39" s="16">
        <v>303083</v>
      </c>
      <c r="L39" s="16">
        <v>300596</v>
      </c>
      <c r="M39" s="16">
        <v>306961</v>
      </c>
    </row>
    <row r="40" spans="1:19">
      <c r="B40" s="1" t="s">
        <v>311</v>
      </c>
      <c r="E40" s="11">
        <v>325424</v>
      </c>
      <c r="F40" s="11">
        <v>352220</v>
      </c>
      <c r="G40" s="11">
        <v>364906</v>
      </c>
      <c r="H40" s="11">
        <v>370770</v>
      </c>
      <c r="I40" s="11">
        <v>372173</v>
      </c>
      <c r="J40" s="11">
        <v>382974</v>
      </c>
      <c r="K40" s="11">
        <v>386628</v>
      </c>
      <c r="L40" s="11">
        <v>392789</v>
      </c>
      <c r="M40" s="11">
        <v>394736</v>
      </c>
    </row>
    <row r="41" spans="1:19">
      <c r="B41" s="1" t="s">
        <v>143</v>
      </c>
      <c r="E41" s="11">
        <v>29269</v>
      </c>
      <c r="F41" s="11">
        <v>3700</v>
      </c>
      <c r="G41" s="11">
        <v>1866</v>
      </c>
      <c r="H41" s="11">
        <v>2282</v>
      </c>
      <c r="I41" s="11">
        <v>1419</v>
      </c>
      <c r="J41" s="11">
        <v>778</v>
      </c>
      <c r="K41" s="11">
        <v>1013</v>
      </c>
      <c r="L41" s="11">
        <v>777</v>
      </c>
      <c r="M41" s="11">
        <v>3232</v>
      </c>
    </row>
    <row r="42" spans="1:19">
      <c r="B42" s="1" t="s">
        <v>368</v>
      </c>
      <c r="E42" s="11">
        <v>0</v>
      </c>
      <c r="F42" s="11">
        <v>0</v>
      </c>
      <c r="G42" s="11">
        <v>0</v>
      </c>
      <c r="H42" s="11">
        <v>0</v>
      </c>
      <c r="I42" s="11">
        <v>0</v>
      </c>
      <c r="J42" s="11">
        <v>710685</v>
      </c>
      <c r="K42" s="11">
        <v>681996</v>
      </c>
      <c r="L42" s="11">
        <v>693193</v>
      </c>
      <c r="M42" s="11">
        <v>0</v>
      </c>
    </row>
    <row r="43" spans="1:19">
      <c r="B43" s="1" t="s">
        <v>144</v>
      </c>
      <c r="E43" s="11">
        <v>1356704</v>
      </c>
      <c r="F43" s="11">
        <v>1356819</v>
      </c>
      <c r="G43" s="11">
        <v>1356405</v>
      </c>
      <c r="H43" s="11">
        <v>1356513</v>
      </c>
      <c r="I43" s="11">
        <v>1363642</v>
      </c>
      <c r="J43" s="11">
        <v>1202036</v>
      </c>
      <c r="K43" s="11">
        <v>1202251</v>
      </c>
      <c r="L43" s="11">
        <v>1225339</v>
      </c>
      <c r="M43" s="11">
        <v>1250712</v>
      </c>
    </row>
    <row r="44" spans="1:19">
      <c r="B44" s="1" t="s">
        <v>145</v>
      </c>
      <c r="E44" s="11">
        <v>2802066</v>
      </c>
      <c r="F44" s="11">
        <v>2802173</v>
      </c>
      <c r="G44" s="11">
        <v>2802173</v>
      </c>
      <c r="H44" s="11">
        <v>2802173</v>
      </c>
      <c r="I44" s="11">
        <v>2802173</v>
      </c>
      <c r="J44" s="11">
        <v>2636771</v>
      </c>
      <c r="K44" s="11">
        <v>2636771</v>
      </c>
      <c r="L44" s="11">
        <v>2636771</v>
      </c>
      <c r="M44" s="11">
        <v>2636771</v>
      </c>
    </row>
    <row r="45" spans="1:19" ht="13.5" thickBot="1">
      <c r="E45" s="137">
        <v>17660588</v>
      </c>
      <c r="F45" s="137">
        <v>17433593</v>
      </c>
      <c r="G45" s="137">
        <v>16948208</v>
      </c>
      <c r="H45" s="137">
        <v>17459267</v>
      </c>
      <c r="I45" s="137">
        <v>18737518</v>
      </c>
      <c r="J45" s="137">
        <v>18997360</v>
      </c>
      <c r="K45" s="137">
        <v>19431099</v>
      </c>
      <c r="L45" s="137">
        <v>19350668</v>
      </c>
      <c r="M45" s="137">
        <v>18663282</v>
      </c>
    </row>
    <row r="46" spans="1:19" ht="15">
      <c r="A46" s="8" t="s">
        <v>146</v>
      </c>
      <c r="E46" s="16"/>
      <c r="F46" s="16"/>
      <c r="G46" s="16"/>
      <c r="H46" s="16"/>
      <c r="I46" s="16"/>
      <c r="J46" s="16"/>
      <c r="K46" s="16"/>
      <c r="L46" s="16"/>
      <c r="M46" s="16"/>
    </row>
    <row r="47" spans="1:19">
      <c r="B47" s="1" t="s">
        <v>147</v>
      </c>
      <c r="E47" s="11">
        <v>553429</v>
      </c>
      <c r="F47" s="11">
        <v>477573</v>
      </c>
      <c r="G47" s="11">
        <v>497712</v>
      </c>
      <c r="H47" s="11">
        <v>505776</v>
      </c>
      <c r="I47" s="11">
        <v>504373</v>
      </c>
      <c r="J47" s="11">
        <v>397576</v>
      </c>
      <c r="K47" s="11">
        <v>437817</v>
      </c>
      <c r="L47" s="11">
        <v>436358</v>
      </c>
      <c r="M47" s="11">
        <v>444690</v>
      </c>
    </row>
    <row r="48" spans="1:19">
      <c r="B48" s="1" t="s">
        <v>148</v>
      </c>
      <c r="E48" s="11">
        <v>104113</v>
      </c>
      <c r="F48" s="11">
        <v>8862</v>
      </c>
      <c r="G48" s="11">
        <v>5679</v>
      </c>
      <c r="H48" s="11">
        <v>5499</v>
      </c>
      <c r="I48" s="11">
        <v>7922</v>
      </c>
      <c r="J48" s="11">
        <v>7403</v>
      </c>
      <c r="K48" s="11">
        <v>9465</v>
      </c>
      <c r="L48" s="11">
        <v>8038</v>
      </c>
      <c r="M48" s="11">
        <v>9535</v>
      </c>
    </row>
    <row r="49" spans="1:18">
      <c r="B49" s="1" t="s">
        <v>139</v>
      </c>
      <c r="E49" s="11">
        <v>17773</v>
      </c>
      <c r="F49" s="11">
        <v>26392</v>
      </c>
      <c r="G49" s="11">
        <v>53444</v>
      </c>
      <c r="H49" s="11">
        <v>56493</v>
      </c>
      <c r="I49" s="11">
        <v>51581</v>
      </c>
      <c r="J49" s="11">
        <v>47224</v>
      </c>
      <c r="K49" s="11">
        <v>58222</v>
      </c>
      <c r="L49" s="11">
        <v>76501</v>
      </c>
      <c r="M49" s="11">
        <v>49580</v>
      </c>
    </row>
    <row r="50" spans="1:18">
      <c r="B50" s="1" t="s">
        <v>149</v>
      </c>
      <c r="E50" s="11">
        <v>2220274</v>
      </c>
      <c r="F50" s="11">
        <v>2592634</v>
      </c>
      <c r="G50" s="11">
        <v>2769975</v>
      </c>
      <c r="H50" s="11">
        <v>3144200</v>
      </c>
      <c r="I50" s="11">
        <v>4333997</v>
      </c>
      <c r="J50" s="11">
        <v>4191465</v>
      </c>
      <c r="K50" s="11">
        <v>3872685</v>
      </c>
      <c r="L50" s="11">
        <v>3497801</v>
      </c>
      <c r="M50" s="11">
        <v>3344190</v>
      </c>
    </row>
    <row r="51" spans="1:18">
      <c r="B51" s="1" t="s">
        <v>361</v>
      </c>
      <c r="E51" s="11">
        <v>0</v>
      </c>
      <c r="F51" s="11">
        <v>0</v>
      </c>
      <c r="G51" s="11">
        <v>0</v>
      </c>
      <c r="H51" s="11">
        <v>0</v>
      </c>
      <c r="I51" s="11">
        <v>0</v>
      </c>
      <c r="J51" s="11">
        <v>0</v>
      </c>
      <c r="K51" s="11">
        <v>550000</v>
      </c>
      <c r="L51" s="11">
        <v>550000</v>
      </c>
      <c r="M51" s="11">
        <v>0</v>
      </c>
    </row>
    <row r="52" spans="1:18">
      <c r="B52" s="1" t="s">
        <v>150</v>
      </c>
      <c r="E52" s="11">
        <v>382466</v>
      </c>
      <c r="F52" s="11">
        <v>407325</v>
      </c>
      <c r="G52" s="11">
        <v>331623</v>
      </c>
      <c r="H52" s="11">
        <v>340038</v>
      </c>
      <c r="I52" s="11">
        <v>355577</v>
      </c>
      <c r="J52" s="11">
        <v>339512</v>
      </c>
      <c r="K52" s="11">
        <v>409889</v>
      </c>
      <c r="L52" s="11">
        <v>389766</v>
      </c>
      <c r="M52" s="11">
        <v>394926</v>
      </c>
    </row>
    <row r="53" spans="1:18" ht="13.5" customHeight="1">
      <c r="B53" s="1" t="s">
        <v>151</v>
      </c>
      <c r="E53" s="11">
        <v>5057917</v>
      </c>
      <c r="F53" s="11">
        <v>4846165</v>
      </c>
      <c r="G53" s="11">
        <v>4660686</v>
      </c>
      <c r="H53" s="11">
        <v>4680417</v>
      </c>
      <c r="I53" s="11">
        <v>4610438</v>
      </c>
      <c r="J53" s="11">
        <v>4573330</v>
      </c>
      <c r="K53" s="11">
        <v>4546635</v>
      </c>
      <c r="L53" s="11">
        <v>4675431</v>
      </c>
      <c r="M53" s="11">
        <v>4687827</v>
      </c>
    </row>
    <row r="54" spans="1:18" ht="13.5" customHeight="1">
      <c r="B54" s="1" t="s">
        <v>152</v>
      </c>
      <c r="E54" s="11">
        <v>197969</v>
      </c>
      <c r="F54" s="11">
        <v>192294</v>
      </c>
      <c r="G54" s="11">
        <v>193691</v>
      </c>
      <c r="H54" s="11">
        <v>192690</v>
      </c>
      <c r="I54" s="11">
        <v>192793</v>
      </c>
      <c r="J54" s="11">
        <v>177027</v>
      </c>
      <c r="K54" s="11">
        <v>174194</v>
      </c>
      <c r="L54" s="11">
        <v>172228</v>
      </c>
      <c r="M54" s="11">
        <v>169940</v>
      </c>
    </row>
    <row r="55" spans="1:18">
      <c r="B55" s="1" t="s">
        <v>143</v>
      </c>
      <c r="E55" s="11">
        <v>525476</v>
      </c>
      <c r="F55" s="11">
        <v>497916</v>
      </c>
      <c r="G55" s="11">
        <v>433990</v>
      </c>
      <c r="H55" s="11">
        <v>441341</v>
      </c>
      <c r="I55" s="11">
        <v>451005</v>
      </c>
      <c r="J55" s="11">
        <v>438546</v>
      </c>
      <c r="K55" s="11">
        <v>426783</v>
      </c>
      <c r="L55" s="11">
        <v>440783</v>
      </c>
      <c r="M55" s="11">
        <v>442186</v>
      </c>
    </row>
    <row r="56" spans="1:18">
      <c r="B56" s="1" t="s">
        <v>13</v>
      </c>
      <c r="E56" s="11">
        <v>2100000</v>
      </c>
      <c r="F56" s="11">
        <v>2100000</v>
      </c>
      <c r="G56" s="11">
        <v>2100000</v>
      </c>
      <c r="H56" s="11">
        <v>2100000</v>
      </c>
      <c r="I56" s="11">
        <v>2100000</v>
      </c>
      <c r="J56" s="11">
        <v>2100000</v>
      </c>
      <c r="K56" s="11">
        <v>2400000</v>
      </c>
      <c r="L56" s="11">
        <v>2400000</v>
      </c>
      <c r="M56" s="11">
        <v>2400000</v>
      </c>
    </row>
    <row r="57" spans="1:18">
      <c r="B57" s="1" t="s">
        <v>367</v>
      </c>
      <c r="E57" s="11">
        <v>0</v>
      </c>
      <c r="F57" s="11">
        <v>0</v>
      </c>
      <c r="G57" s="11">
        <v>0</v>
      </c>
      <c r="H57" s="11">
        <v>0</v>
      </c>
      <c r="I57" s="11">
        <v>0</v>
      </c>
      <c r="J57" s="11">
        <v>339336</v>
      </c>
      <c r="K57" s="11">
        <v>306396</v>
      </c>
      <c r="L57" s="11">
        <v>312692</v>
      </c>
      <c r="M57" s="11">
        <v>0</v>
      </c>
    </row>
    <row r="58" spans="1:18">
      <c r="E58" s="136">
        <v>11159417</v>
      </c>
      <c r="F58" s="136">
        <v>11149161</v>
      </c>
      <c r="G58" s="136">
        <v>11046800</v>
      </c>
      <c r="H58" s="136">
        <v>11466454</v>
      </c>
      <c r="I58" s="136">
        <v>12607686</v>
      </c>
      <c r="J58" s="136">
        <v>12611419</v>
      </c>
      <c r="K58" s="136">
        <v>13192086</v>
      </c>
      <c r="L58" s="136">
        <v>12959598</v>
      </c>
      <c r="M58" s="136">
        <v>11942874</v>
      </c>
    </row>
    <row r="59" spans="1:18" ht="15">
      <c r="A59" s="8" t="s">
        <v>153</v>
      </c>
      <c r="E59" s="11"/>
      <c r="F59" s="11"/>
      <c r="G59" s="11"/>
      <c r="H59" s="11"/>
      <c r="I59" s="11"/>
      <c r="J59" s="11"/>
      <c r="K59" s="11"/>
      <c r="L59" s="11"/>
      <c r="M59" s="11"/>
    </row>
    <row r="60" spans="1:18">
      <c r="B60" s="1" t="s">
        <v>154</v>
      </c>
      <c r="E60" s="11">
        <v>1658680</v>
      </c>
      <c r="F60" s="11">
        <v>1688707</v>
      </c>
      <c r="G60" s="11">
        <v>1672382</v>
      </c>
      <c r="H60" s="11">
        <v>1672382</v>
      </c>
      <c r="I60" s="11">
        <v>1672799</v>
      </c>
      <c r="J60" s="11">
        <v>1687063</v>
      </c>
      <c r="K60" s="11">
        <v>1688222</v>
      </c>
      <c r="L60" s="11">
        <v>1690515</v>
      </c>
      <c r="M60" s="11">
        <v>1690626</v>
      </c>
    </row>
    <row r="61" spans="1:18">
      <c r="B61" s="1" t="s">
        <v>155</v>
      </c>
      <c r="E61" s="11">
        <v>51069</v>
      </c>
      <c r="F61" s="11">
        <v>50296</v>
      </c>
      <c r="G61" s="11">
        <v>51559</v>
      </c>
      <c r="H61" s="11">
        <v>52865</v>
      </c>
      <c r="I61" s="11">
        <v>54134</v>
      </c>
      <c r="J61" s="11">
        <v>54557</v>
      </c>
      <c r="K61" s="11">
        <v>55509</v>
      </c>
      <c r="L61" s="11">
        <v>56430</v>
      </c>
      <c r="M61" s="11">
        <v>57926</v>
      </c>
    </row>
    <row r="62" spans="1:18">
      <c r="B62" s="1" t="s">
        <v>351</v>
      </c>
      <c r="E62" s="11">
        <v>3856996</v>
      </c>
      <c r="F62" s="11">
        <v>3747886</v>
      </c>
      <c r="G62" s="11">
        <v>3807965</v>
      </c>
      <c r="H62" s="11">
        <v>3885333</v>
      </c>
      <c r="I62" s="11">
        <v>3973456</v>
      </c>
      <c r="J62" s="11">
        <v>4230192</v>
      </c>
      <c r="K62" s="11">
        <v>4234732</v>
      </c>
      <c r="L62" s="11">
        <v>4309744</v>
      </c>
      <c r="M62" s="11">
        <v>4595620</v>
      </c>
      <c r="O62" s="16"/>
      <c r="P62" s="16"/>
      <c r="Q62" s="16"/>
      <c r="R62" s="16"/>
    </row>
    <row r="63" spans="1:18">
      <c r="B63" s="1" t="s">
        <v>156</v>
      </c>
      <c r="E63" s="11">
        <v>883083</v>
      </c>
      <c r="F63" s="11">
        <v>745351</v>
      </c>
      <c r="G63" s="11">
        <v>316080</v>
      </c>
      <c r="H63" s="11">
        <v>317896</v>
      </c>
      <c r="I63" s="11">
        <v>362766</v>
      </c>
      <c r="J63" s="11">
        <v>356639</v>
      </c>
      <c r="K63" s="11">
        <v>202433</v>
      </c>
      <c r="L63" s="11">
        <v>276154</v>
      </c>
      <c r="M63" s="11">
        <v>316290</v>
      </c>
    </row>
    <row r="64" spans="1:18">
      <c r="B64" s="1" t="s">
        <v>157</v>
      </c>
      <c r="E64" s="69">
        <v>51343</v>
      </c>
      <c r="F64" s="69">
        <v>52192</v>
      </c>
      <c r="G64" s="69">
        <v>53422</v>
      </c>
      <c r="H64" s="69">
        <v>64337</v>
      </c>
      <c r="I64" s="69">
        <v>66677</v>
      </c>
      <c r="J64" s="69">
        <v>57490</v>
      </c>
      <c r="K64" s="69">
        <v>58117</v>
      </c>
      <c r="L64" s="69">
        <v>58227</v>
      </c>
      <c r="M64" s="69">
        <v>59946</v>
      </c>
      <c r="N64" s="12"/>
      <c r="O64" s="12"/>
    </row>
    <row r="65" spans="5:15" s="122" customFormat="1" ht="16.5" customHeight="1">
      <c r="E65" s="152">
        <v>6501171</v>
      </c>
      <c r="F65" s="152">
        <v>6284432</v>
      </c>
      <c r="G65" s="152">
        <v>5901408</v>
      </c>
      <c r="H65" s="152">
        <v>5992813</v>
      </c>
      <c r="I65" s="152">
        <v>6129832</v>
      </c>
      <c r="J65" s="152">
        <v>6385941</v>
      </c>
      <c r="K65" s="152">
        <v>6239013</v>
      </c>
      <c r="L65" s="152">
        <v>6391070</v>
      </c>
      <c r="M65" s="152">
        <v>6720408</v>
      </c>
      <c r="N65" s="123"/>
      <c r="O65" s="123"/>
    </row>
    <row r="66" spans="5:15" ht="13.5" thickBot="1">
      <c r="E66" s="137">
        <v>17660588</v>
      </c>
      <c r="F66" s="137">
        <v>17433593</v>
      </c>
      <c r="G66" s="137">
        <v>16948208</v>
      </c>
      <c r="H66" s="137">
        <v>17459267</v>
      </c>
      <c r="I66" s="137">
        <v>18737518</v>
      </c>
      <c r="J66" s="137">
        <v>18997360</v>
      </c>
      <c r="K66" s="137">
        <v>19431099</v>
      </c>
      <c r="L66" s="137">
        <v>19350668</v>
      </c>
      <c r="M66" s="137">
        <v>18663282</v>
      </c>
      <c r="N66" s="12"/>
      <c r="O66" s="12"/>
    </row>
    <row r="67" spans="5:15">
      <c r="E67" s="18"/>
      <c r="F67" s="18"/>
      <c r="G67" s="18"/>
      <c r="H67" s="18"/>
      <c r="I67" s="18"/>
      <c r="J67" s="18"/>
      <c r="K67" s="18"/>
      <c r="L67" s="18"/>
      <c r="M67" s="18"/>
    </row>
    <row r="68" spans="5:15">
      <c r="F68" s="11"/>
      <c r="G68" s="11"/>
      <c r="H68" s="11"/>
      <c r="I68" s="11"/>
      <c r="J68" s="11"/>
      <c r="K68" s="11"/>
      <c r="L68" s="11"/>
    </row>
    <row r="69" spans="5:15">
      <c r="F69" s="11"/>
      <c r="G69" s="11"/>
      <c r="H69" s="11"/>
      <c r="I69" s="11"/>
      <c r="J69" s="11"/>
      <c r="K69" s="11"/>
      <c r="L69" s="11"/>
    </row>
    <row r="74" spans="5:15" ht="6.75" customHeight="1"/>
    <row r="81" ht="6.75" customHeight="1"/>
    <row r="97" ht="12.75" customHeight="1"/>
    <row r="98" ht="12.75" customHeight="1"/>
    <row r="99" ht="12.75" customHeight="1"/>
    <row r="109" ht="12.75" customHeight="1"/>
    <row r="111" ht="12.75" customHeight="1"/>
    <row r="121" s="54" customFormat="1"/>
    <row r="122" s="54" customFormat="1"/>
    <row r="128" ht="3.75" customHeight="1"/>
    <row r="141" s="16" customFormat="1"/>
    <row r="142" s="16" customFormat="1"/>
    <row r="143" s="16" customFormat="1"/>
    <row r="144" s="16" customFormat="1"/>
    <row r="145" s="16" customFormat="1"/>
    <row r="146" s="16" customFormat="1"/>
    <row r="147" s="16" customFormat="1"/>
    <row r="148" s="16" customFormat="1"/>
    <row r="149" s="16" customFormat="1"/>
    <row r="150" s="16" customFormat="1"/>
    <row r="151" s="16" customFormat="1"/>
    <row r="152" s="16" customFormat="1"/>
    <row r="153" s="16" customFormat="1"/>
    <row r="154" s="16" customFormat="1"/>
    <row r="155" s="16" customFormat="1"/>
    <row r="156" s="16" customFormat="1"/>
    <row r="157" s="16" customFormat="1"/>
    <row r="158" s="16" customFormat="1"/>
    <row r="159" s="16" customFormat="1"/>
    <row r="160" s="16" customFormat="1"/>
    <row r="161" s="16" customFormat="1"/>
    <row r="162" s="16" customFormat="1"/>
    <row r="163" s="16" customFormat="1"/>
    <row r="164" s="16" customFormat="1"/>
    <row r="165" s="16" customFormat="1"/>
    <row r="166" s="16" customFormat="1" ht="3.75" customHeight="1"/>
    <row r="167" s="16" customFormat="1"/>
    <row r="168" s="16" customFormat="1"/>
    <row r="169" s="16" customFormat="1"/>
    <row r="170" s="16" customFormat="1"/>
    <row r="171" s="16" customFormat="1"/>
    <row r="172" s="16" customFormat="1"/>
    <row r="173" s="16" customFormat="1"/>
    <row r="174" s="16" customFormat="1" ht="3.75" customHeight="1"/>
    <row r="175" s="16" customFormat="1"/>
    <row r="176" s="16" customFormat="1"/>
    <row r="177" s="16" customFormat="1"/>
    <row r="178" s="16" customFormat="1"/>
    <row r="179" s="16" customFormat="1"/>
    <row r="180" customFormat="1"/>
    <row r="195" ht="3" customHeight="1"/>
    <row r="196" ht="12" customHeight="1"/>
    <row r="197" ht="18.75" customHeight="1"/>
    <row r="205" ht="3.75" customHeight="1"/>
    <row r="215" ht="6.75" customHeight="1"/>
    <row r="217" ht="3.75" customHeight="1"/>
    <row r="222" customFormat="1"/>
    <row r="236" ht="3.75" customHeight="1"/>
    <row r="240" ht="3.75" customHeight="1"/>
    <row r="285" ht="3.75" customHeight="1"/>
    <row r="330" ht="3.75" customHeight="1"/>
  </sheetData>
  <pageMargins left="0.5" right="0.5" top="0.5" bottom="0.25" header="0.37" footer="0.25"/>
  <pageSetup scale="65" fitToHeight="20" orientation="landscape" r:id="rId1"/>
  <headerFooter alignWithMargins="0">
    <oddFooter>&amp;R&amp;A</oddFooter>
  </headerFooter>
  <rowBreaks count="1" manualBreakCount="1">
    <brk id="132" max="16383" man="1"/>
  </rowBreaks>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0D249-B188-4E09-8E0F-5F236944ED23}">
  <dimension ref="A1:M241"/>
  <sheetViews>
    <sheetView showGridLines="0" workbookViewId="0"/>
  </sheetViews>
  <sheetFormatPr defaultColWidth="9.140625" defaultRowHeight="12.75"/>
  <cols>
    <col min="1" max="2" width="2.85546875" style="1" customWidth="1"/>
    <col min="3" max="3" width="17.42578125" style="1" customWidth="1"/>
    <col min="4" max="4" width="43.140625" style="1" customWidth="1"/>
    <col min="5" max="13" width="12.28515625" style="1" customWidth="1"/>
    <col min="14" max="16384" width="9.140625" style="1"/>
  </cols>
  <sheetData>
    <row r="1" spans="1:13" customFormat="1">
      <c r="A1" s="1"/>
      <c r="B1" s="1"/>
      <c r="C1" s="1"/>
      <c r="D1" s="1"/>
      <c r="I1" s="1"/>
      <c r="J1" s="1"/>
      <c r="K1" s="1"/>
      <c r="L1" s="1"/>
      <c r="M1" s="1"/>
    </row>
    <row r="2" spans="1:13" ht="18">
      <c r="A2" s="27" t="s">
        <v>156</v>
      </c>
      <c r="E2"/>
      <c r="F2"/>
      <c r="G2"/>
      <c r="H2"/>
    </row>
    <row r="3" spans="1:13">
      <c r="A3" s="1" t="s">
        <v>381</v>
      </c>
      <c r="E3"/>
      <c r="F3"/>
      <c r="G3"/>
      <c r="H3"/>
    </row>
    <row r="4" spans="1:13">
      <c r="A4" s="1" t="s">
        <v>47</v>
      </c>
      <c r="E4"/>
      <c r="F4"/>
      <c r="G4"/>
      <c r="H4"/>
    </row>
    <row r="5" spans="1:13">
      <c r="D5" s="7" t="s">
        <v>20</v>
      </c>
      <c r="E5" s="30">
        <v>2021</v>
      </c>
      <c r="F5" s="30">
        <v>2022</v>
      </c>
      <c r="G5" s="30">
        <v>2022</v>
      </c>
      <c r="H5" s="30">
        <v>2022</v>
      </c>
      <c r="I5" s="30">
        <v>2022</v>
      </c>
      <c r="J5" s="108">
        <v>2023</v>
      </c>
      <c r="K5" s="108">
        <v>2023</v>
      </c>
      <c r="L5" s="108">
        <v>2023</v>
      </c>
      <c r="M5" s="108">
        <v>2023</v>
      </c>
    </row>
    <row r="6" spans="1:13">
      <c r="D6" s="7" t="s">
        <v>21</v>
      </c>
      <c r="E6" s="31">
        <v>4</v>
      </c>
      <c r="F6" s="31">
        <v>1</v>
      </c>
      <c r="G6" s="31">
        <v>2</v>
      </c>
      <c r="H6" s="31">
        <v>3</v>
      </c>
      <c r="I6" s="31">
        <v>4</v>
      </c>
      <c r="J6" s="109">
        <v>1</v>
      </c>
      <c r="K6" s="109">
        <v>2</v>
      </c>
      <c r="L6" s="109">
        <v>3</v>
      </c>
      <c r="M6" s="109">
        <v>4</v>
      </c>
    </row>
    <row r="7" spans="1:13" ht="15">
      <c r="A7" s="8" t="s">
        <v>246</v>
      </c>
    </row>
    <row r="8" spans="1:13">
      <c r="B8" s="1" t="s">
        <v>126</v>
      </c>
      <c r="E8" s="11">
        <v>889790</v>
      </c>
      <c r="F8" s="11">
        <v>919152</v>
      </c>
      <c r="G8" s="11">
        <v>720407</v>
      </c>
      <c r="H8" s="11">
        <v>312456</v>
      </c>
      <c r="I8" s="11">
        <v>314051</v>
      </c>
      <c r="J8" s="11">
        <v>309605</v>
      </c>
      <c r="K8" s="11">
        <v>312013</v>
      </c>
      <c r="L8" s="11">
        <v>309290</v>
      </c>
      <c r="M8" s="11">
        <v>308577</v>
      </c>
    </row>
    <row r="9" spans="1:13">
      <c r="B9" s="1" t="s">
        <v>247</v>
      </c>
      <c r="E9" s="11">
        <v>-92537</v>
      </c>
      <c r="F9" s="11">
        <v>-95666</v>
      </c>
      <c r="G9" s="11">
        <v>-25978</v>
      </c>
      <c r="H9" s="11">
        <v>-10371</v>
      </c>
      <c r="I9" s="11">
        <v>-18178</v>
      </c>
      <c r="J9" s="11">
        <v>4383</v>
      </c>
      <c r="K9" s="11">
        <v>3420</v>
      </c>
      <c r="L9" s="11">
        <v>-3977</v>
      </c>
      <c r="M9" s="11">
        <v>22717</v>
      </c>
    </row>
    <row r="10" spans="1:13">
      <c r="B10" s="1" t="s">
        <v>248</v>
      </c>
      <c r="E10" s="69">
        <v>44824</v>
      </c>
      <c r="F10" s="69">
        <v>59597</v>
      </c>
      <c r="G10" s="69">
        <v>50922</v>
      </c>
      <c r="H10" s="69">
        <v>13995</v>
      </c>
      <c r="I10" s="69">
        <v>22023</v>
      </c>
      <c r="J10" s="69">
        <v>48778</v>
      </c>
      <c r="K10" s="69">
        <v>41206</v>
      </c>
      <c r="L10" s="69">
        <v>-102880</v>
      </c>
      <c r="M10" s="69">
        <v>-55140</v>
      </c>
    </row>
    <row r="11" spans="1:13" ht="13.5" customHeight="1">
      <c r="E11" s="153">
        <v>842077</v>
      </c>
      <c r="F11" s="153">
        <v>883083</v>
      </c>
      <c r="G11" s="153">
        <v>745351</v>
      </c>
      <c r="H11" s="153">
        <v>316080</v>
      </c>
      <c r="I11" s="153">
        <v>317896</v>
      </c>
      <c r="J11" s="153">
        <v>362766</v>
      </c>
      <c r="K11" s="153">
        <v>356639</v>
      </c>
      <c r="L11" s="153">
        <v>202433</v>
      </c>
      <c r="M11" s="153">
        <v>276154</v>
      </c>
    </row>
    <row r="12" spans="1:13" ht="13.5" customHeight="1">
      <c r="E12" s="154"/>
      <c r="F12" s="154"/>
      <c r="G12" s="154"/>
      <c r="H12" s="154"/>
      <c r="I12" s="154"/>
      <c r="J12" s="154"/>
      <c r="K12" s="154"/>
      <c r="L12" s="154"/>
      <c r="M12" s="154"/>
    </row>
    <row r="13" spans="1:13" ht="15">
      <c r="A13" s="8" t="s">
        <v>249</v>
      </c>
      <c r="E13" s="16"/>
      <c r="F13" s="16"/>
      <c r="G13" s="16"/>
      <c r="H13" s="16"/>
      <c r="I13" s="16"/>
      <c r="J13" s="16"/>
      <c r="K13" s="16"/>
      <c r="L13" s="16"/>
      <c r="M13" s="16"/>
    </row>
    <row r="14" spans="1:13" ht="15">
      <c r="A14" s="8"/>
      <c r="B14" s="4" t="s">
        <v>250</v>
      </c>
      <c r="E14" s="16"/>
      <c r="F14" s="16"/>
      <c r="G14" s="16"/>
      <c r="H14" s="16"/>
      <c r="I14" s="16"/>
      <c r="J14" s="16"/>
      <c r="K14" s="16"/>
      <c r="L14" s="16"/>
      <c r="M14" s="16"/>
    </row>
    <row r="15" spans="1:13" ht="13.5">
      <c r="B15" s="37" t="s">
        <v>256</v>
      </c>
      <c r="E15" s="11">
        <v>31527</v>
      </c>
      <c r="F15" s="11">
        <v>-198745</v>
      </c>
      <c r="G15" s="11">
        <v>-383919</v>
      </c>
      <c r="H15" s="11">
        <v>1595</v>
      </c>
      <c r="I15" s="11">
        <v>-4446</v>
      </c>
      <c r="J15" s="11">
        <v>2408</v>
      </c>
      <c r="K15" s="11">
        <v>-2841</v>
      </c>
      <c r="L15" s="11">
        <v>-726</v>
      </c>
      <c r="M15" s="11">
        <v>86213</v>
      </c>
    </row>
    <row r="16" spans="1:13">
      <c r="B16" s="37" t="s">
        <v>251</v>
      </c>
      <c r="E16" s="11">
        <v>-3129</v>
      </c>
      <c r="F16" s="11">
        <v>69688</v>
      </c>
      <c r="G16" s="11">
        <v>15607</v>
      </c>
      <c r="H16" s="11">
        <v>-7807</v>
      </c>
      <c r="I16" s="11">
        <v>22561</v>
      </c>
      <c r="J16" s="11">
        <v>-963</v>
      </c>
      <c r="K16" s="11">
        <v>-7397</v>
      </c>
      <c r="L16" s="11">
        <v>26694</v>
      </c>
      <c r="M16" s="11">
        <v>-36712</v>
      </c>
    </row>
    <row r="17" spans="1:13">
      <c r="B17" s="37" t="s">
        <v>252</v>
      </c>
      <c r="E17" s="11">
        <v>579</v>
      </c>
      <c r="F17" s="11">
        <v>-118</v>
      </c>
      <c r="G17" s="11">
        <v>11123</v>
      </c>
      <c r="H17" s="11">
        <v>4368</v>
      </c>
      <c r="I17" s="11">
        <v>-2684</v>
      </c>
      <c r="J17" s="11">
        <v>1043</v>
      </c>
      <c r="K17" s="11">
        <v>-928</v>
      </c>
      <c r="L17" s="11">
        <v>-97</v>
      </c>
      <c r="M17" s="11">
        <v>1454</v>
      </c>
    </row>
    <row r="18" spans="1:13">
      <c r="B18" s="4" t="s">
        <v>253</v>
      </c>
      <c r="E18" s="16"/>
      <c r="F18" s="16"/>
      <c r="G18" s="16"/>
      <c r="H18" s="16"/>
      <c r="I18" s="16"/>
      <c r="J18" s="16"/>
      <c r="K18" s="16"/>
      <c r="L18" s="16"/>
      <c r="M18" s="16"/>
    </row>
    <row r="19" spans="1:13" ht="12.75" customHeight="1">
      <c r="B19" s="37" t="s">
        <v>376</v>
      </c>
      <c r="E19" s="69">
        <v>14194</v>
      </c>
      <c r="F19" s="69">
        <v>-8557</v>
      </c>
      <c r="G19" s="69">
        <v>-48050</v>
      </c>
      <c r="H19" s="69">
        <v>3660</v>
      </c>
      <c r="I19" s="69">
        <v>29439</v>
      </c>
      <c r="J19" s="69">
        <v>7393</v>
      </c>
      <c r="K19" s="69">
        <v>-143158</v>
      </c>
      <c r="L19" s="69">
        <v>47837</v>
      </c>
      <c r="M19" s="69">
        <v>-9985</v>
      </c>
    </row>
    <row r="20" spans="1:13">
      <c r="B20" s="1" t="s">
        <v>254</v>
      </c>
      <c r="E20" s="16">
        <v>43171</v>
      </c>
      <c r="F20" s="16">
        <v>-137732</v>
      </c>
      <c r="G20" s="16">
        <v>-405239</v>
      </c>
      <c r="H20" s="16">
        <v>1816</v>
      </c>
      <c r="I20" s="16">
        <v>44870</v>
      </c>
      <c r="J20" s="16">
        <v>9881</v>
      </c>
      <c r="K20" s="16">
        <v>-154324</v>
      </c>
      <c r="L20" s="16">
        <v>73708</v>
      </c>
      <c r="M20" s="16">
        <v>40970</v>
      </c>
    </row>
    <row r="21" spans="1:13" ht="12.75" customHeight="1">
      <c r="E21" s="16"/>
      <c r="F21" s="16"/>
      <c r="G21" s="16"/>
      <c r="H21" s="16"/>
      <c r="I21" s="16"/>
      <c r="J21" s="16"/>
      <c r="K21" s="16"/>
      <c r="L21" s="16"/>
      <c r="M21" s="16"/>
    </row>
    <row r="22" spans="1:13" ht="12.75" customHeight="1">
      <c r="A22" s="8" t="s">
        <v>320</v>
      </c>
      <c r="B22" s="13"/>
      <c r="E22" s="16">
        <v>0</v>
      </c>
      <c r="F22" s="16">
        <v>0</v>
      </c>
      <c r="G22" s="16">
        <v>0</v>
      </c>
      <c r="H22" s="16">
        <v>0</v>
      </c>
      <c r="I22" s="16">
        <v>0</v>
      </c>
      <c r="J22" s="16">
        <v>-16008</v>
      </c>
      <c r="K22" s="16">
        <v>0</v>
      </c>
      <c r="L22" s="16">
        <v>0</v>
      </c>
      <c r="M22" s="16">
        <v>0</v>
      </c>
    </row>
    <row r="23" spans="1:13" ht="12.75" customHeight="1">
      <c r="E23" s="16"/>
      <c r="F23" s="16"/>
      <c r="G23" s="16"/>
      <c r="H23" s="16"/>
      <c r="I23" s="16"/>
      <c r="J23" s="16"/>
      <c r="K23" s="16"/>
      <c r="L23" s="16"/>
      <c r="M23" s="16"/>
    </row>
    <row r="24" spans="1:13" ht="15">
      <c r="A24" s="8" t="s">
        <v>377</v>
      </c>
      <c r="E24" s="11">
        <v>-2165</v>
      </c>
      <c r="F24" s="11">
        <v>0</v>
      </c>
      <c r="G24" s="11">
        <v>-24032</v>
      </c>
      <c r="H24" s="11">
        <v>0</v>
      </c>
      <c r="I24" s="11">
        <v>0</v>
      </c>
      <c r="J24" s="11">
        <v>0</v>
      </c>
      <c r="K24" s="11">
        <v>118</v>
      </c>
      <c r="L24" s="11">
        <v>13</v>
      </c>
      <c r="M24" s="11">
        <v>-834</v>
      </c>
    </row>
    <row r="25" spans="1:13">
      <c r="E25" s="16"/>
      <c r="F25" s="16"/>
      <c r="G25" s="16"/>
      <c r="H25" s="16"/>
      <c r="I25" s="16"/>
      <c r="J25" s="16"/>
      <c r="K25" s="16"/>
      <c r="L25" s="16"/>
      <c r="M25" s="16"/>
    </row>
    <row r="26" spans="1:13" ht="15">
      <c r="A26" s="95" t="s">
        <v>255</v>
      </c>
      <c r="E26" s="11"/>
      <c r="F26" s="11"/>
      <c r="G26" s="11"/>
      <c r="H26" s="11"/>
      <c r="I26" s="11"/>
      <c r="J26" s="11"/>
      <c r="K26" s="11"/>
      <c r="L26" s="11"/>
      <c r="M26" s="11"/>
    </row>
    <row r="27" spans="1:13">
      <c r="B27" s="1" t="s">
        <v>126</v>
      </c>
      <c r="E27" s="11">
        <v>919152</v>
      </c>
      <c r="F27" s="11">
        <v>720407</v>
      </c>
      <c r="G27" s="11">
        <v>312456</v>
      </c>
      <c r="H27" s="11">
        <v>314051</v>
      </c>
      <c r="I27" s="11">
        <v>309605</v>
      </c>
      <c r="J27" s="11">
        <v>312013</v>
      </c>
      <c r="K27" s="11">
        <v>309290</v>
      </c>
      <c r="L27" s="11">
        <v>308577</v>
      </c>
      <c r="M27" s="11">
        <v>393956</v>
      </c>
    </row>
    <row r="28" spans="1:13">
      <c r="B28" s="1" t="s">
        <v>247</v>
      </c>
      <c r="E28" s="11">
        <v>-95666</v>
      </c>
      <c r="F28" s="11">
        <v>-25978</v>
      </c>
      <c r="G28" s="11">
        <v>-10371</v>
      </c>
      <c r="H28" s="11">
        <v>-18178</v>
      </c>
      <c r="I28" s="11">
        <v>4383</v>
      </c>
      <c r="J28" s="11">
        <v>3420</v>
      </c>
      <c r="K28" s="11">
        <v>-3977</v>
      </c>
      <c r="L28" s="11">
        <v>22717</v>
      </c>
      <c r="M28" s="11">
        <v>-13995</v>
      </c>
    </row>
    <row r="29" spans="1:13">
      <c r="B29" s="1" t="s">
        <v>312</v>
      </c>
      <c r="E29" s="69">
        <v>59597</v>
      </c>
      <c r="F29" s="69">
        <v>50922</v>
      </c>
      <c r="G29" s="69">
        <v>13995</v>
      </c>
      <c r="H29" s="69">
        <v>22023</v>
      </c>
      <c r="I29" s="69">
        <v>48778</v>
      </c>
      <c r="J29" s="69">
        <v>41206</v>
      </c>
      <c r="K29" s="69">
        <v>-102880</v>
      </c>
      <c r="L29" s="69">
        <v>-55140</v>
      </c>
      <c r="M29" s="69">
        <v>-63671</v>
      </c>
    </row>
    <row r="30" spans="1:13" ht="13.5" customHeight="1">
      <c r="E30" s="153">
        <v>883083</v>
      </c>
      <c r="F30" s="153">
        <v>745351</v>
      </c>
      <c r="G30" s="153">
        <v>316080</v>
      </c>
      <c r="H30" s="153">
        <v>317896</v>
      </c>
      <c r="I30" s="153">
        <v>362766</v>
      </c>
      <c r="J30" s="153">
        <v>356639</v>
      </c>
      <c r="K30" s="153">
        <v>202433</v>
      </c>
      <c r="L30" s="153">
        <v>276154</v>
      </c>
      <c r="M30" s="153">
        <v>316290</v>
      </c>
    </row>
    <row r="32" spans="1:13" s="54" customFormat="1"/>
    <row r="33" spans="5:13" s="54" customFormat="1"/>
    <row r="34" spans="5:13">
      <c r="E34" s="12"/>
      <c r="F34" s="12"/>
      <c r="G34" s="12"/>
      <c r="H34" s="12"/>
      <c r="I34" s="12"/>
      <c r="J34" s="12"/>
      <c r="K34" s="12"/>
      <c r="L34" s="12"/>
      <c r="M34" s="12"/>
    </row>
    <row r="39" spans="5:13" ht="3.75" customHeight="1"/>
    <row r="52" s="16" customFormat="1"/>
    <row r="53" s="16" customFormat="1"/>
    <row r="54" s="16" customFormat="1"/>
    <row r="55" s="16" customFormat="1"/>
    <row r="56" s="16" customFormat="1"/>
    <row r="57" s="16" customFormat="1"/>
    <row r="58" s="16" customFormat="1"/>
    <row r="59" s="16" customFormat="1"/>
    <row r="60" s="16" customFormat="1"/>
    <row r="61" s="16" customFormat="1"/>
    <row r="62" s="16" customFormat="1"/>
    <row r="63" s="16" customFormat="1"/>
    <row r="64" s="16" customFormat="1"/>
    <row r="65" s="16" customFormat="1"/>
    <row r="66" s="16" customFormat="1"/>
    <row r="67" s="16" customFormat="1"/>
    <row r="68" s="16" customFormat="1"/>
    <row r="69" s="16" customFormat="1"/>
    <row r="70" s="16" customFormat="1"/>
    <row r="71" s="16" customFormat="1"/>
    <row r="72" s="16" customFormat="1"/>
    <row r="73" s="16" customFormat="1"/>
    <row r="74" s="16" customFormat="1"/>
    <row r="75" s="16" customFormat="1"/>
    <row r="76" s="16" customFormat="1"/>
    <row r="77" s="16" customFormat="1" ht="3.75" customHeight="1"/>
    <row r="78" s="16" customFormat="1"/>
    <row r="79" s="16" customFormat="1"/>
    <row r="80" s="16" customFormat="1"/>
    <row r="81" spans="9:13" s="16" customFormat="1"/>
    <row r="82" spans="9:13" s="16" customFormat="1"/>
    <row r="83" spans="9:13" s="16" customFormat="1"/>
    <row r="84" spans="9:13" s="16" customFormat="1"/>
    <row r="85" spans="9:13" s="16" customFormat="1" ht="3.75" customHeight="1"/>
    <row r="86" spans="9:13" s="16" customFormat="1"/>
    <row r="87" spans="9:13" s="16" customFormat="1"/>
    <row r="88" spans="9:13" s="16" customFormat="1"/>
    <row r="89" spans="9:13" s="16" customFormat="1"/>
    <row r="90" spans="9:13" s="16" customFormat="1"/>
    <row r="91" spans="9:13" customFormat="1">
      <c r="I91" s="1"/>
      <c r="J91" s="1"/>
      <c r="K91" s="1"/>
      <c r="L91" s="1"/>
      <c r="M91" s="1"/>
    </row>
    <row r="106" ht="3" customHeight="1"/>
    <row r="107" ht="12" customHeight="1"/>
    <row r="108" ht="18.75" customHeight="1"/>
    <row r="116" ht="3.75" customHeight="1"/>
    <row r="126" ht="6.75" customHeight="1"/>
    <row r="128" ht="3.75" customHeight="1"/>
    <row r="133" spans="9:13" customFormat="1">
      <c r="I133" s="1"/>
      <c r="J133" s="1"/>
      <c r="K133" s="1"/>
      <c r="L133" s="1"/>
      <c r="M133" s="1"/>
    </row>
    <row r="147" ht="3.75" customHeight="1"/>
    <row r="151" ht="3.75" customHeight="1"/>
    <row r="196" ht="3.75" customHeight="1"/>
    <row r="241" ht="3.75" customHeight="1"/>
  </sheetData>
  <pageMargins left="0.7" right="0.7" top="0.75" bottom="0.75" header="0.3" footer="0.3"/>
  <pageSetup orientation="portrait" horizontalDpi="1200" verticalDpi="1200"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474D-9FC8-4F5E-B888-4FFB848212E1}">
  <dimension ref="A1:M251"/>
  <sheetViews>
    <sheetView showGridLines="0" workbookViewId="0"/>
  </sheetViews>
  <sheetFormatPr defaultColWidth="9.140625" defaultRowHeight="12.75"/>
  <cols>
    <col min="1" max="3" width="2.85546875" style="1" customWidth="1"/>
    <col min="4" max="4" width="58.140625" style="1" customWidth="1"/>
    <col min="5" max="5" width="12" style="1" customWidth="1"/>
    <col min="6" max="13" width="12" style="1" bestFit="1" customWidth="1"/>
    <col min="14" max="16384" width="9.140625" style="1"/>
  </cols>
  <sheetData>
    <row r="1" spans="1:13">
      <c r="G1" s="1" t="s">
        <v>309</v>
      </c>
    </row>
    <row r="2" spans="1:13" ht="18">
      <c r="A2" s="155" t="s">
        <v>158</v>
      </c>
    </row>
    <row r="3" spans="1:13">
      <c r="A3" s="20" t="s">
        <v>47</v>
      </c>
    </row>
    <row r="4" spans="1:13">
      <c r="D4" s="7" t="s">
        <v>20</v>
      </c>
      <c r="E4" s="30">
        <v>2021</v>
      </c>
      <c r="F4" s="30">
        <v>2022</v>
      </c>
      <c r="G4" s="30">
        <v>2022</v>
      </c>
      <c r="H4" s="30">
        <v>2022</v>
      </c>
      <c r="I4" s="30">
        <v>2022</v>
      </c>
      <c r="J4" s="108">
        <v>2023</v>
      </c>
      <c r="K4" s="108">
        <v>2023</v>
      </c>
      <c r="L4" s="108">
        <v>2023</v>
      </c>
      <c r="M4" s="108">
        <v>2023</v>
      </c>
    </row>
    <row r="5" spans="1:13">
      <c r="D5" s="7" t="s">
        <v>21</v>
      </c>
      <c r="E5" s="31">
        <v>4</v>
      </c>
      <c r="F5" s="31">
        <v>1</v>
      </c>
      <c r="G5" s="31">
        <v>2</v>
      </c>
      <c r="H5" s="31">
        <v>3</v>
      </c>
      <c r="I5" s="31">
        <v>4</v>
      </c>
      <c r="J5" s="109">
        <v>1</v>
      </c>
      <c r="K5" s="109">
        <v>2</v>
      </c>
      <c r="L5" s="109">
        <v>3</v>
      </c>
      <c r="M5" s="109">
        <v>4</v>
      </c>
    </row>
    <row r="6" spans="1:13">
      <c r="A6" s="1" t="s">
        <v>159</v>
      </c>
    </row>
    <row r="7" spans="1:13">
      <c r="B7" s="1" t="s">
        <v>389</v>
      </c>
      <c r="E7" s="11">
        <v>348546</v>
      </c>
      <c r="F7" s="11">
        <v>283919</v>
      </c>
      <c r="G7" s="11">
        <v>267772</v>
      </c>
      <c r="H7" s="11">
        <v>280916</v>
      </c>
      <c r="I7" s="11">
        <v>290336</v>
      </c>
      <c r="J7" s="11">
        <v>447112</v>
      </c>
      <c r="K7" s="11">
        <v>174970</v>
      </c>
      <c r="L7" s="11">
        <v>269750</v>
      </c>
      <c r="M7" s="11">
        <v>475167</v>
      </c>
    </row>
    <row r="8" spans="1:13">
      <c r="B8" s="1" t="s">
        <v>160</v>
      </c>
      <c r="E8" s="11">
        <v>-27029</v>
      </c>
      <c r="F8" s="11">
        <v>-160622</v>
      </c>
      <c r="G8" s="11">
        <v>-64686</v>
      </c>
      <c r="H8" s="11">
        <v>-60773</v>
      </c>
      <c r="I8" s="11">
        <v>-44788</v>
      </c>
      <c r="J8" s="11">
        <v>-67324</v>
      </c>
      <c r="K8" s="11">
        <v>-60972</v>
      </c>
      <c r="L8" s="11">
        <v>-51445</v>
      </c>
      <c r="M8" s="11">
        <v>-42940</v>
      </c>
    </row>
    <row r="9" spans="1:13">
      <c r="B9" s="1" t="s">
        <v>161</v>
      </c>
      <c r="E9" s="16"/>
      <c r="F9" s="16"/>
      <c r="G9" s="16"/>
      <c r="H9" s="16"/>
      <c r="I9" s="16"/>
      <c r="J9" s="16"/>
      <c r="K9" s="16"/>
      <c r="L9" s="16"/>
      <c r="M9" s="16"/>
    </row>
    <row r="10" spans="1:13">
      <c r="B10" s="29"/>
      <c r="C10" s="29" t="s">
        <v>162</v>
      </c>
      <c r="E10" s="16">
        <v>16153</v>
      </c>
      <c r="F10" s="16">
        <v>17660</v>
      </c>
      <c r="G10" s="16">
        <v>18989</v>
      </c>
      <c r="H10" s="16">
        <v>20028</v>
      </c>
      <c r="I10" s="16">
        <v>20910</v>
      </c>
      <c r="J10" s="16">
        <v>21929</v>
      </c>
      <c r="K10" s="16">
        <v>22889</v>
      </c>
      <c r="L10" s="16">
        <v>24163</v>
      </c>
      <c r="M10" s="16">
        <v>25179</v>
      </c>
    </row>
    <row r="11" spans="1:13">
      <c r="B11" s="29"/>
      <c r="C11" s="29" t="s">
        <v>26</v>
      </c>
      <c r="E11" s="11">
        <v>-39318</v>
      </c>
      <c r="F11" s="11">
        <v>-44456</v>
      </c>
      <c r="G11" s="11">
        <v>-31289</v>
      </c>
      <c r="H11" s="11">
        <v>-25598</v>
      </c>
      <c r="I11" s="11">
        <v>-22170</v>
      </c>
      <c r="J11" s="11">
        <v>-33314</v>
      </c>
      <c r="K11" s="11">
        <v>-26510</v>
      </c>
      <c r="L11" s="11">
        <v>-30132</v>
      </c>
      <c r="M11" s="11">
        <v>-26690</v>
      </c>
    </row>
    <row r="12" spans="1:13">
      <c r="B12" s="29"/>
      <c r="C12" s="29" t="s">
        <v>35</v>
      </c>
      <c r="E12" s="11">
        <v>25386</v>
      </c>
      <c r="F12" s="11">
        <v>25291</v>
      </c>
      <c r="G12" s="11">
        <v>26059</v>
      </c>
      <c r="H12" s="11">
        <v>26451</v>
      </c>
      <c r="I12" s="11">
        <v>26193</v>
      </c>
      <c r="J12" s="11">
        <v>26153</v>
      </c>
      <c r="K12" s="11">
        <v>26770</v>
      </c>
      <c r="L12" s="11">
        <v>27056</v>
      </c>
      <c r="M12" s="11">
        <v>26508</v>
      </c>
    </row>
    <row r="13" spans="1:13" ht="12.75" customHeight="1">
      <c r="B13" s="29"/>
      <c r="C13" s="29" t="s">
        <v>243</v>
      </c>
      <c r="D13" s="29"/>
      <c r="E13" s="11">
        <v>-32427</v>
      </c>
      <c r="F13" s="11">
        <v>-30105</v>
      </c>
      <c r="G13" s="11">
        <v>-419</v>
      </c>
      <c r="H13" s="11">
        <v>-28605</v>
      </c>
      <c r="I13" s="11">
        <v>-47133</v>
      </c>
      <c r="J13" s="11">
        <v>-41532</v>
      </c>
      <c r="K13" s="11">
        <v>22716</v>
      </c>
      <c r="L13" s="11">
        <v>-26964</v>
      </c>
      <c r="M13" s="11">
        <v>-39132</v>
      </c>
    </row>
    <row r="14" spans="1:13" ht="12.75" customHeight="1">
      <c r="B14" s="29"/>
      <c r="C14" s="29" t="s">
        <v>163</v>
      </c>
      <c r="D14" s="29"/>
      <c r="E14" s="11">
        <v>1944</v>
      </c>
      <c r="F14" s="11">
        <v>913</v>
      </c>
      <c r="G14" s="11">
        <v>870</v>
      </c>
      <c r="H14" s="11">
        <v>4752</v>
      </c>
      <c r="I14" s="11">
        <v>-680</v>
      </c>
      <c r="J14" s="11">
        <v>-186</v>
      </c>
      <c r="K14" s="11">
        <v>911</v>
      </c>
      <c r="L14" s="11">
        <v>1877</v>
      </c>
      <c r="M14" s="11">
        <v>1262</v>
      </c>
    </row>
    <row r="15" spans="1:13" ht="12.75" customHeight="1">
      <c r="B15" s="29"/>
      <c r="C15" s="29" t="s">
        <v>392</v>
      </c>
      <c r="D15" s="29"/>
      <c r="E15" s="11">
        <v>0</v>
      </c>
      <c r="F15" s="11">
        <v>0</v>
      </c>
      <c r="G15" s="11">
        <v>0</v>
      </c>
      <c r="H15" s="11">
        <v>0</v>
      </c>
      <c r="I15" s="11">
        <v>0</v>
      </c>
      <c r="J15" s="11">
        <v>0</v>
      </c>
      <c r="K15" s="11">
        <v>103266</v>
      </c>
      <c r="L15" s="11">
        <v>0</v>
      </c>
      <c r="M15" s="11">
        <v>0</v>
      </c>
    </row>
    <row r="16" spans="1:13" ht="12.75" customHeight="1">
      <c r="B16" s="29"/>
      <c r="C16" s="29" t="s">
        <v>315</v>
      </c>
      <c r="D16" s="29"/>
      <c r="E16" s="11">
        <v>0</v>
      </c>
      <c r="F16" s="11">
        <v>0</v>
      </c>
      <c r="G16" s="11">
        <v>0</v>
      </c>
      <c r="H16" s="11">
        <v>0</v>
      </c>
      <c r="I16" s="11">
        <v>0</v>
      </c>
      <c r="J16" s="11">
        <v>-179118</v>
      </c>
      <c r="K16" s="11">
        <v>6141</v>
      </c>
      <c r="L16" s="11">
        <v>0</v>
      </c>
      <c r="M16" s="11">
        <v>0</v>
      </c>
    </row>
    <row r="17" spans="1:13" ht="12.75" customHeight="1">
      <c r="B17" s="29"/>
      <c r="C17" s="29" t="s">
        <v>397</v>
      </c>
      <c r="D17" s="29"/>
      <c r="E17" s="11">
        <v>0</v>
      </c>
      <c r="F17" s="11">
        <v>0</v>
      </c>
      <c r="G17" s="11">
        <v>0</v>
      </c>
      <c r="H17" s="11">
        <v>0</v>
      </c>
      <c r="I17" s="11">
        <v>0</v>
      </c>
      <c r="J17" s="11">
        <v>0</v>
      </c>
      <c r="K17" s="11">
        <v>0</v>
      </c>
      <c r="L17" s="11">
        <v>0</v>
      </c>
      <c r="M17" s="11">
        <v>-220703</v>
      </c>
    </row>
    <row r="18" spans="1:13">
      <c r="B18" s="29"/>
      <c r="C18" s="29" t="s">
        <v>164</v>
      </c>
      <c r="E18" s="69">
        <v>39529</v>
      </c>
      <c r="F18" s="69">
        <v>-22257</v>
      </c>
      <c r="G18" s="69">
        <v>4002</v>
      </c>
      <c r="H18" s="69">
        <v>2976</v>
      </c>
      <c r="I18" s="69">
        <v>11599</v>
      </c>
      <c r="J18" s="69">
        <v>-61337</v>
      </c>
      <c r="K18" s="69">
        <v>22260</v>
      </c>
      <c r="L18" s="69">
        <v>37470</v>
      </c>
      <c r="M18" s="69">
        <v>38750</v>
      </c>
    </row>
    <row r="19" spans="1:13">
      <c r="B19" s="29"/>
      <c r="C19" s="29"/>
      <c r="E19" s="11">
        <v>332784</v>
      </c>
      <c r="F19" s="11">
        <v>70343</v>
      </c>
      <c r="G19" s="11">
        <v>221298</v>
      </c>
      <c r="H19" s="11">
        <v>220147</v>
      </c>
      <c r="I19" s="11">
        <v>234267</v>
      </c>
      <c r="J19" s="11">
        <v>112383</v>
      </c>
      <c r="K19" s="11">
        <v>292441</v>
      </c>
      <c r="L19" s="11">
        <v>251775</v>
      </c>
      <c r="M19" s="11">
        <v>237401</v>
      </c>
    </row>
    <row r="20" spans="1:13">
      <c r="B20" s="29"/>
      <c r="C20" s="29" t="s">
        <v>165</v>
      </c>
      <c r="E20" s="69">
        <v>-3626</v>
      </c>
      <c r="F20" s="69">
        <v>-5391</v>
      </c>
      <c r="G20" s="69">
        <v>-1569</v>
      </c>
      <c r="H20" s="69">
        <v>-912</v>
      </c>
      <c r="I20" s="69">
        <v>-513</v>
      </c>
      <c r="J20" s="69">
        <v>-609</v>
      </c>
      <c r="K20" s="69">
        <v>-25710</v>
      </c>
      <c r="L20" s="69">
        <v>-21200</v>
      </c>
      <c r="M20" s="69">
        <v>-9201</v>
      </c>
    </row>
    <row r="21" spans="1:13">
      <c r="B21" s="29"/>
      <c r="C21" s="29"/>
      <c r="E21" s="11">
        <v>329158</v>
      </c>
      <c r="F21" s="11">
        <v>64952</v>
      </c>
      <c r="G21" s="11">
        <v>219729</v>
      </c>
      <c r="H21" s="11">
        <v>219235</v>
      </c>
      <c r="I21" s="11">
        <v>233754</v>
      </c>
      <c r="J21" s="11">
        <v>111774</v>
      </c>
      <c r="K21" s="11">
        <v>266731</v>
      </c>
      <c r="L21" s="11">
        <v>230575</v>
      </c>
      <c r="M21" s="11">
        <v>228200</v>
      </c>
    </row>
    <row r="22" spans="1:13">
      <c r="B22" s="29"/>
      <c r="C22" s="29"/>
      <c r="E22" s="16"/>
      <c r="F22" s="16"/>
      <c r="G22" s="16"/>
      <c r="H22" s="16"/>
      <c r="I22" s="16"/>
      <c r="J22" s="16"/>
      <c r="K22" s="16"/>
      <c r="L22" s="16"/>
      <c r="M22" s="16"/>
    </row>
    <row r="23" spans="1:13">
      <c r="A23" s="29" t="s">
        <v>166</v>
      </c>
      <c r="B23" s="29"/>
      <c r="E23" s="16"/>
      <c r="F23" s="16"/>
      <c r="G23" s="16"/>
      <c r="H23" s="16"/>
      <c r="I23" s="16"/>
      <c r="J23" s="16"/>
      <c r="K23" s="16"/>
      <c r="L23" s="16"/>
      <c r="M23" s="16"/>
    </row>
    <row r="24" spans="1:13">
      <c r="A24" s="29"/>
      <c r="B24" s="29" t="s">
        <v>167</v>
      </c>
      <c r="E24" s="11">
        <v>-168</v>
      </c>
      <c r="F24" s="11">
        <v>22</v>
      </c>
      <c r="G24" s="11">
        <v>-30</v>
      </c>
      <c r="H24" s="11">
        <v>17</v>
      </c>
      <c r="I24" s="11">
        <v>-169</v>
      </c>
      <c r="J24" s="11">
        <v>-23</v>
      </c>
      <c r="K24" s="11">
        <v>18</v>
      </c>
      <c r="L24" s="11">
        <v>-16</v>
      </c>
      <c r="M24" s="11">
        <v>-75</v>
      </c>
    </row>
    <row r="25" spans="1:13">
      <c r="A25" s="29"/>
      <c r="B25" s="29" t="s">
        <v>168</v>
      </c>
      <c r="E25" s="11">
        <v>270674</v>
      </c>
      <c r="F25" s="11">
        <v>106809</v>
      </c>
      <c r="G25" s="11">
        <v>220860</v>
      </c>
      <c r="H25" s="11">
        <v>523516</v>
      </c>
      <c r="I25" s="11">
        <v>319840</v>
      </c>
      <c r="J25" s="11">
        <v>196194</v>
      </c>
      <c r="K25" s="11">
        <v>213221</v>
      </c>
      <c r="L25" s="11">
        <v>519873</v>
      </c>
      <c r="M25" s="11">
        <v>326753</v>
      </c>
    </row>
    <row r="26" spans="1:13">
      <c r="A26" s="29"/>
      <c r="B26" s="29" t="s">
        <v>386</v>
      </c>
      <c r="E26" s="11">
        <v>-463112</v>
      </c>
      <c r="F26" s="11">
        <v>-328853</v>
      </c>
      <c r="G26" s="11">
        <v>-417172</v>
      </c>
      <c r="H26" s="11">
        <v>-505134</v>
      </c>
      <c r="I26" s="11">
        <v>-375737</v>
      </c>
      <c r="J26" s="11">
        <v>-216603</v>
      </c>
      <c r="K26" s="11">
        <v>-292810</v>
      </c>
      <c r="L26" s="11">
        <v>-372980</v>
      </c>
      <c r="M26" s="11">
        <v>-334611</v>
      </c>
    </row>
    <row r="27" spans="1:13">
      <c r="A27" s="29"/>
      <c r="B27" s="1" t="s">
        <v>387</v>
      </c>
      <c r="E27" s="11">
        <v>-5559</v>
      </c>
      <c r="F27" s="11">
        <v>-6320</v>
      </c>
      <c r="G27" s="11">
        <v>-6429</v>
      </c>
      <c r="H27" s="11">
        <v>-6497</v>
      </c>
      <c r="I27" s="11">
        <v>-6346</v>
      </c>
      <c r="J27" s="11">
        <v>-5104</v>
      </c>
      <c r="K27" s="11">
        <v>-6309</v>
      </c>
      <c r="L27" s="11">
        <v>-6277</v>
      </c>
      <c r="M27" s="11">
        <v>-6452</v>
      </c>
    </row>
    <row r="28" spans="1:13">
      <c r="A28" s="29"/>
      <c r="B28" s="29" t="s">
        <v>362</v>
      </c>
      <c r="E28" s="11">
        <v>0</v>
      </c>
      <c r="F28" s="11">
        <v>0</v>
      </c>
      <c r="G28" s="11">
        <v>0</v>
      </c>
      <c r="H28" s="11">
        <v>0</v>
      </c>
      <c r="I28" s="11">
        <v>0</v>
      </c>
      <c r="J28" s="11">
        <v>0</v>
      </c>
      <c r="K28" s="11">
        <v>550000</v>
      </c>
      <c r="L28" s="11">
        <v>0</v>
      </c>
      <c r="M28" s="11">
        <v>0</v>
      </c>
    </row>
    <row r="29" spans="1:13">
      <c r="A29" s="29"/>
      <c r="B29" s="29" t="s">
        <v>398</v>
      </c>
      <c r="E29" s="11">
        <v>0</v>
      </c>
      <c r="F29" s="11">
        <v>0</v>
      </c>
      <c r="G29" s="11">
        <v>0</v>
      </c>
      <c r="H29" s="11">
        <v>0</v>
      </c>
      <c r="I29" s="11">
        <v>0</v>
      </c>
      <c r="J29" s="11">
        <v>0</v>
      </c>
      <c r="K29" s="11">
        <v>0</v>
      </c>
      <c r="L29" s="11">
        <v>0</v>
      </c>
      <c r="M29" s="11">
        <v>-550000</v>
      </c>
    </row>
    <row r="30" spans="1:13">
      <c r="A30" s="29"/>
      <c r="B30" s="29" t="s">
        <v>363</v>
      </c>
      <c r="E30" s="11">
        <v>0</v>
      </c>
      <c r="F30" s="11">
        <v>0</v>
      </c>
      <c r="G30" s="11">
        <v>0</v>
      </c>
      <c r="H30" s="11">
        <v>0</v>
      </c>
      <c r="I30" s="11">
        <v>0</v>
      </c>
      <c r="J30" s="11">
        <v>0</v>
      </c>
      <c r="K30" s="11">
        <v>300000</v>
      </c>
      <c r="L30" s="11">
        <v>0</v>
      </c>
      <c r="M30" s="11">
        <v>0</v>
      </c>
    </row>
    <row r="31" spans="1:13">
      <c r="A31" s="29"/>
      <c r="B31" s="29" t="s">
        <v>169</v>
      </c>
      <c r="E31" s="11">
        <v>22990</v>
      </c>
      <c r="F31" s="11">
        <v>32156</v>
      </c>
      <c r="G31" s="11">
        <v>0</v>
      </c>
      <c r="H31" s="11">
        <v>10000</v>
      </c>
      <c r="I31" s="11">
        <v>397</v>
      </c>
      <c r="J31" s="11">
        <v>13496</v>
      </c>
      <c r="K31" s="11">
        <v>1095</v>
      </c>
      <c r="L31" s="11">
        <v>2179</v>
      </c>
      <c r="M31" s="11">
        <v>105</v>
      </c>
    </row>
    <row r="32" spans="1:13">
      <c r="A32" s="29"/>
      <c r="B32" s="29" t="s">
        <v>291</v>
      </c>
      <c r="E32" s="11">
        <v>0</v>
      </c>
      <c r="F32" s="11">
        <v>-25697</v>
      </c>
      <c r="G32" s="11">
        <v>-89970</v>
      </c>
      <c r="H32" s="11">
        <v>0</v>
      </c>
      <c r="I32" s="11">
        <v>0</v>
      </c>
      <c r="J32" s="11">
        <v>0</v>
      </c>
      <c r="K32" s="11">
        <v>0</v>
      </c>
      <c r="L32" s="11">
        <v>0</v>
      </c>
      <c r="M32" s="11">
        <v>0</v>
      </c>
    </row>
    <row r="33" spans="1:13">
      <c r="A33" s="29"/>
      <c r="B33" s="29" t="s">
        <v>170</v>
      </c>
      <c r="E33" s="69">
        <v>-134521</v>
      </c>
      <c r="F33" s="69">
        <v>-134816</v>
      </c>
      <c r="G33" s="69">
        <v>-135017</v>
      </c>
      <c r="H33" s="69">
        <v>-133682</v>
      </c>
      <c r="I33" s="69">
        <v>-133682</v>
      </c>
      <c r="J33" s="69">
        <v>-133688</v>
      </c>
      <c r="K33" s="69">
        <v>-133897</v>
      </c>
      <c r="L33" s="69">
        <v>-133910</v>
      </c>
      <c r="M33" s="69">
        <v>-133948</v>
      </c>
    </row>
    <row r="34" spans="1:13">
      <c r="A34" s="29"/>
      <c r="B34" s="29"/>
      <c r="E34" s="11">
        <v>-309696</v>
      </c>
      <c r="F34" s="11">
        <v>-356699</v>
      </c>
      <c r="G34" s="16">
        <v>-427758</v>
      </c>
      <c r="H34" s="11">
        <v>-111780</v>
      </c>
      <c r="I34" s="11">
        <v>-195697</v>
      </c>
      <c r="J34" s="11">
        <v>-145728</v>
      </c>
      <c r="K34" s="11">
        <v>631318</v>
      </c>
      <c r="L34" s="11">
        <v>8869</v>
      </c>
      <c r="M34" s="11">
        <v>-698228</v>
      </c>
    </row>
    <row r="35" spans="1:13">
      <c r="A35" s="29"/>
      <c r="B35" s="29"/>
      <c r="E35" s="16"/>
      <c r="F35" s="16"/>
      <c r="G35" s="16"/>
      <c r="H35" s="16"/>
      <c r="I35" s="16"/>
      <c r="J35" s="16"/>
      <c r="K35" s="16"/>
      <c r="L35" s="16"/>
      <c r="M35" s="16"/>
    </row>
    <row r="36" spans="1:13">
      <c r="A36" s="29" t="s">
        <v>171</v>
      </c>
      <c r="B36" s="29"/>
      <c r="E36" s="16"/>
      <c r="F36" s="16"/>
      <c r="G36" s="16"/>
      <c r="H36" s="16"/>
      <c r="I36" s="16"/>
      <c r="J36" s="16"/>
      <c r="K36" s="16"/>
      <c r="L36" s="16"/>
      <c r="M36" s="16"/>
    </row>
    <row r="37" spans="1:13">
      <c r="A37" s="29"/>
      <c r="B37" s="29" t="s">
        <v>172</v>
      </c>
      <c r="E37" s="11">
        <v>-46230</v>
      </c>
      <c r="F37" s="11">
        <v>-31427</v>
      </c>
      <c r="G37" s="11">
        <v>-74453</v>
      </c>
      <c r="H37" s="11">
        <v>-20996</v>
      </c>
      <c r="I37" s="11">
        <v>-23632</v>
      </c>
      <c r="J37" s="11">
        <v>-21599</v>
      </c>
      <c r="K37" s="11">
        <v>-15764</v>
      </c>
      <c r="L37" s="11">
        <v>-20077</v>
      </c>
      <c r="M37" s="11">
        <v>-29301</v>
      </c>
    </row>
    <row r="38" spans="1:13">
      <c r="A38" s="29"/>
      <c r="B38" s="29" t="s">
        <v>388</v>
      </c>
      <c r="E38" s="11">
        <v>37438</v>
      </c>
      <c r="F38" s="11">
        <v>5265</v>
      </c>
      <c r="G38" s="11">
        <v>72385</v>
      </c>
      <c r="H38" s="11">
        <v>23298</v>
      </c>
      <c r="I38" s="11">
        <v>19122</v>
      </c>
      <c r="J38" s="11">
        <v>21319</v>
      </c>
      <c r="K38" s="11">
        <v>18737</v>
      </c>
      <c r="L38" s="11">
        <v>14368</v>
      </c>
      <c r="M38" s="11">
        <v>26411</v>
      </c>
    </row>
    <row r="39" spans="1:13" s="54" customFormat="1">
      <c r="A39" s="55"/>
      <c r="B39" s="29" t="s">
        <v>173</v>
      </c>
      <c r="E39" s="11">
        <v>-373808</v>
      </c>
      <c r="F39" s="11">
        <v>-300011</v>
      </c>
      <c r="G39" s="11">
        <v>-468574</v>
      </c>
      <c r="H39" s="11">
        <v>-316246</v>
      </c>
      <c r="I39" s="11">
        <v>-189596</v>
      </c>
      <c r="J39" s="11">
        <v>-135769</v>
      </c>
      <c r="K39" s="11">
        <v>-343326</v>
      </c>
      <c r="L39" s="11">
        <v>-410474</v>
      </c>
      <c r="M39" s="11">
        <v>-313670</v>
      </c>
    </row>
    <row r="40" spans="1:13" s="54" customFormat="1">
      <c r="A40" s="55"/>
      <c r="B40" s="29" t="s">
        <v>174</v>
      </c>
      <c r="E40" s="11">
        <v>562906</v>
      </c>
      <c r="F40" s="11">
        <v>536971</v>
      </c>
      <c r="G40" s="11">
        <v>492147</v>
      </c>
      <c r="H40" s="11">
        <v>305355</v>
      </c>
      <c r="I40" s="11">
        <v>249881</v>
      </c>
      <c r="J40" s="11">
        <v>271798</v>
      </c>
      <c r="K40" s="11">
        <v>232022</v>
      </c>
      <c r="L40" s="11">
        <v>333570</v>
      </c>
      <c r="M40" s="11">
        <v>276141</v>
      </c>
    </row>
    <row r="41" spans="1:13" s="54" customFormat="1">
      <c r="A41" s="55"/>
      <c r="B41" s="29" t="s">
        <v>175</v>
      </c>
      <c r="E41" s="11">
        <v>-2631</v>
      </c>
      <c r="F41" s="11">
        <v>-12266</v>
      </c>
      <c r="G41" s="11">
        <v>-13084</v>
      </c>
      <c r="H41" s="11">
        <v>-4148</v>
      </c>
      <c r="I41" s="11">
        <v>-8174</v>
      </c>
      <c r="J41" s="11">
        <v>-7644</v>
      </c>
      <c r="K41" s="11">
        <v>-7253</v>
      </c>
      <c r="L41" s="11">
        <v>-4802</v>
      </c>
      <c r="M41" s="11">
        <v>-9064</v>
      </c>
    </row>
    <row r="42" spans="1:13">
      <c r="A42" s="29"/>
      <c r="B42" s="29" t="s">
        <v>385</v>
      </c>
      <c r="E42" s="11">
        <v>-27743</v>
      </c>
      <c r="F42" s="11">
        <v>-14545</v>
      </c>
      <c r="G42" s="11">
        <v>-15971</v>
      </c>
      <c r="H42" s="11">
        <v>-14320</v>
      </c>
      <c r="I42" s="11">
        <v>-62271</v>
      </c>
      <c r="J42" s="11">
        <v>-18746</v>
      </c>
      <c r="K42" s="11">
        <v>-15668</v>
      </c>
      <c r="L42" s="11">
        <v>-44687</v>
      </c>
      <c r="M42" s="11">
        <v>-45911</v>
      </c>
    </row>
    <row r="43" spans="1:13">
      <c r="A43" s="29"/>
      <c r="B43" s="29" t="s">
        <v>316</v>
      </c>
      <c r="E43" s="11">
        <v>0</v>
      </c>
      <c r="F43" s="11">
        <v>0</v>
      </c>
      <c r="G43" s="11">
        <v>0</v>
      </c>
      <c r="H43" s="11">
        <v>0</v>
      </c>
      <c r="I43" s="11">
        <v>0</v>
      </c>
      <c r="J43" s="11">
        <v>-1154100</v>
      </c>
      <c r="K43" s="11">
        <v>-7406</v>
      </c>
      <c r="L43" s="11">
        <v>-292</v>
      </c>
      <c r="M43" s="11">
        <v>-571</v>
      </c>
    </row>
    <row r="44" spans="1:13">
      <c r="A44" s="29"/>
      <c r="B44" s="29" t="s">
        <v>364</v>
      </c>
      <c r="E44" s="11">
        <v>0</v>
      </c>
      <c r="F44" s="11">
        <v>0</v>
      </c>
      <c r="G44" s="11">
        <v>0</v>
      </c>
      <c r="H44" s="11">
        <v>0</v>
      </c>
      <c r="I44" s="11">
        <v>0</v>
      </c>
      <c r="J44" s="11">
        <v>0</v>
      </c>
      <c r="K44" s="11">
        <v>-855649</v>
      </c>
      <c r="L44" s="11">
        <v>-514</v>
      </c>
      <c r="M44" s="11">
        <v>-1527</v>
      </c>
    </row>
    <row r="45" spans="1:13">
      <c r="A45" s="29"/>
      <c r="B45" s="29" t="s">
        <v>317</v>
      </c>
      <c r="E45" s="11">
        <v>0</v>
      </c>
      <c r="F45" s="11">
        <v>0</v>
      </c>
      <c r="G45" s="11">
        <v>0</v>
      </c>
      <c r="H45" s="11">
        <v>0</v>
      </c>
      <c r="I45" s="11">
        <v>0</v>
      </c>
      <c r="J45" s="11">
        <v>552655</v>
      </c>
      <c r="K45" s="11">
        <v>0</v>
      </c>
      <c r="L45" s="11">
        <v>0</v>
      </c>
      <c r="M45" s="11">
        <v>0</v>
      </c>
    </row>
    <row r="46" spans="1:13" ht="30.75" customHeight="1">
      <c r="A46" s="29"/>
      <c r="B46" s="194" t="s">
        <v>399</v>
      </c>
      <c r="C46" s="195"/>
      <c r="D46" s="195"/>
      <c r="E46" s="11">
        <v>0</v>
      </c>
      <c r="F46" s="11">
        <v>0</v>
      </c>
      <c r="G46" s="11">
        <v>0</v>
      </c>
      <c r="H46" s="11">
        <v>0</v>
      </c>
      <c r="I46" s="11">
        <v>0</v>
      </c>
      <c r="J46" s="11">
        <v>0</v>
      </c>
      <c r="K46" s="11">
        <v>0</v>
      </c>
      <c r="L46" s="11">
        <v>0</v>
      </c>
      <c r="M46" s="11">
        <v>555023</v>
      </c>
    </row>
    <row r="47" spans="1:13">
      <c r="B47" s="29"/>
      <c r="C47" s="29"/>
      <c r="E47" s="26">
        <v>149932</v>
      </c>
      <c r="F47" s="26">
        <v>183987</v>
      </c>
      <c r="G47" s="26">
        <v>-7550</v>
      </c>
      <c r="H47" s="26">
        <v>-27057</v>
      </c>
      <c r="I47" s="26">
        <v>-14670</v>
      </c>
      <c r="J47" s="26">
        <v>-492086</v>
      </c>
      <c r="K47" s="26">
        <v>-994307</v>
      </c>
      <c r="L47" s="26">
        <v>-132908</v>
      </c>
      <c r="M47" s="26">
        <v>457531</v>
      </c>
    </row>
    <row r="48" spans="1:13" ht="3.75" customHeight="1">
      <c r="E48" s="11"/>
      <c r="F48" s="11"/>
      <c r="G48" s="11"/>
      <c r="H48" s="11"/>
      <c r="I48" s="11"/>
      <c r="J48" s="11"/>
      <c r="K48" s="11"/>
      <c r="L48" s="11"/>
      <c r="M48" s="11"/>
    </row>
    <row r="49" spans="1:13">
      <c r="A49" s="29" t="s">
        <v>176</v>
      </c>
      <c r="B49" s="29"/>
      <c r="E49" s="11">
        <v>169394</v>
      </c>
      <c r="F49" s="11">
        <v>-107760</v>
      </c>
      <c r="G49" s="11">
        <v>-215579</v>
      </c>
      <c r="H49" s="11">
        <v>80398</v>
      </c>
      <c r="I49" s="11">
        <v>23387</v>
      </c>
      <c r="J49" s="11">
        <v>-526040</v>
      </c>
      <c r="K49" s="11">
        <v>-96258</v>
      </c>
      <c r="L49" s="11">
        <v>106536</v>
      </c>
      <c r="M49" s="11">
        <v>-12497</v>
      </c>
    </row>
    <row r="50" spans="1:13" ht="26.25" customHeight="1">
      <c r="A50" s="194" t="s">
        <v>393</v>
      </c>
      <c r="B50" s="194"/>
      <c r="C50" s="194"/>
      <c r="D50" s="194"/>
      <c r="E50" s="69">
        <v>1123052</v>
      </c>
      <c r="F50" s="69">
        <v>1292446</v>
      </c>
      <c r="G50" s="69">
        <v>1184686</v>
      </c>
      <c r="H50" s="69">
        <v>969107</v>
      </c>
      <c r="I50" s="69">
        <v>1049505</v>
      </c>
      <c r="J50" s="69">
        <v>1072892</v>
      </c>
      <c r="K50" s="69">
        <v>546852</v>
      </c>
      <c r="L50" s="69">
        <v>450594</v>
      </c>
      <c r="M50" s="69">
        <v>557130</v>
      </c>
    </row>
    <row r="51" spans="1:13">
      <c r="A51" s="29" t="s">
        <v>177</v>
      </c>
      <c r="B51" s="29"/>
      <c r="E51" s="136">
        <v>1292446</v>
      </c>
      <c r="F51" s="136">
        <v>1184686</v>
      </c>
      <c r="G51" s="136">
        <v>969107</v>
      </c>
      <c r="H51" s="136">
        <v>1049505</v>
      </c>
      <c r="I51" s="136">
        <v>1072892</v>
      </c>
      <c r="J51" s="136">
        <v>546852</v>
      </c>
      <c r="K51" s="136">
        <v>450594</v>
      </c>
      <c r="L51" s="136">
        <v>557130</v>
      </c>
      <c r="M51" s="136">
        <v>544633</v>
      </c>
    </row>
    <row r="52" spans="1:13">
      <c r="A52" s="1" t="s">
        <v>322</v>
      </c>
      <c r="B52" s="29"/>
      <c r="E52" s="163">
        <v>0</v>
      </c>
      <c r="F52" s="163">
        <v>0</v>
      </c>
      <c r="G52" s="163">
        <v>0</v>
      </c>
      <c r="H52" s="163">
        <v>0</v>
      </c>
      <c r="I52" s="163">
        <v>0</v>
      </c>
      <c r="J52" s="18">
        <v>30469</v>
      </c>
      <c r="K52" s="18">
        <v>37422</v>
      </c>
      <c r="L52" s="18">
        <v>39941</v>
      </c>
      <c r="M52" s="18">
        <v>0</v>
      </c>
    </row>
    <row r="53" spans="1:13" ht="13.5" thickBot="1">
      <c r="A53" s="1" t="s">
        <v>323</v>
      </c>
      <c r="E53" s="162">
        <v>1292446</v>
      </c>
      <c r="F53" s="162">
        <v>1184686</v>
      </c>
      <c r="G53" s="162">
        <v>969107</v>
      </c>
      <c r="H53" s="162">
        <v>1049505</v>
      </c>
      <c r="I53" s="162">
        <v>1072892</v>
      </c>
      <c r="J53" s="137">
        <v>516383</v>
      </c>
      <c r="K53" s="137">
        <v>413172</v>
      </c>
      <c r="L53" s="137">
        <v>517189</v>
      </c>
      <c r="M53" s="137">
        <v>544633</v>
      </c>
    </row>
    <row r="62" spans="1:13" s="16" customFormat="1"/>
    <row r="63" spans="1:13" s="16" customFormat="1"/>
    <row r="64" spans="1:13" s="16" customFormat="1"/>
    <row r="65" s="16" customFormat="1"/>
    <row r="66" s="16" customFormat="1"/>
    <row r="67" s="16" customFormat="1"/>
    <row r="68" s="16" customFormat="1"/>
    <row r="69" s="16" customFormat="1"/>
    <row r="70" s="16" customFormat="1"/>
    <row r="71" s="16" customFormat="1"/>
    <row r="72" s="16" customFormat="1"/>
    <row r="73" s="16" customFormat="1"/>
    <row r="74" s="16" customFormat="1"/>
    <row r="75" s="16" customFormat="1"/>
    <row r="76" s="16" customFormat="1"/>
    <row r="77" s="16" customFormat="1"/>
    <row r="78" s="16" customFormat="1"/>
    <row r="79" s="16" customFormat="1"/>
    <row r="80" s="16" customFormat="1"/>
    <row r="81" s="16" customFormat="1"/>
    <row r="82" s="16" customFormat="1"/>
    <row r="83" s="16" customFormat="1"/>
    <row r="84" s="16" customFormat="1"/>
    <row r="85" s="16" customFormat="1"/>
    <row r="86" s="16" customFormat="1"/>
    <row r="87" s="16" customFormat="1" ht="3.75" customHeight="1"/>
    <row r="88" s="16" customFormat="1"/>
    <row r="89" s="16" customFormat="1"/>
    <row r="90" s="16" customFormat="1"/>
    <row r="91" s="16" customFormat="1"/>
    <row r="92" s="16" customFormat="1"/>
    <row r="93" s="16" customFormat="1"/>
    <row r="94" s="16" customFormat="1"/>
    <row r="95" s="16" customFormat="1" ht="3.75" customHeight="1"/>
    <row r="96" s="16" customFormat="1"/>
    <row r="97" s="16" customFormat="1"/>
    <row r="98" s="16" customFormat="1"/>
    <row r="99" s="16" customFormat="1"/>
    <row r="100" s="16" customFormat="1"/>
    <row r="116" ht="3" customHeight="1"/>
    <row r="117" ht="12" customHeight="1"/>
    <row r="118" ht="18.75" customHeight="1"/>
    <row r="126" ht="3.75" customHeight="1"/>
    <row r="136" ht="6.75" customHeight="1"/>
    <row r="138" ht="3.75" customHeight="1"/>
    <row r="157" ht="3.75" customHeight="1"/>
    <row r="161" ht="3.75" customHeight="1"/>
    <row r="206" ht="3.75" customHeight="1"/>
    <row r="251" ht="3.75" customHeight="1"/>
  </sheetData>
  <mergeCells count="2">
    <mergeCell ref="A50:D50"/>
    <mergeCell ref="B46:D46"/>
  </mergeCells>
  <pageMargins left="0.5" right="0.5" top="0.5" bottom="0.5" header="0.37" footer="0.5"/>
  <pageSetup scale="70" fitToHeight="20" orientation="landscape" r:id="rId1"/>
  <headerFooter alignWithMargins="0">
    <oddFooter>&amp;R&amp;A</oddFooter>
  </headerFooter>
  <rowBreaks count="1" manualBreakCount="1">
    <brk id="52" max="16383" man="1"/>
  </rowBreaks>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Title</vt:lpstr>
      <vt:lpstr>Notes to Users</vt:lpstr>
      <vt:lpstr>IGM Earnings 4</vt:lpstr>
      <vt:lpstr>IGM EBIT 5</vt:lpstr>
      <vt:lpstr>IGM Metrics 6</vt:lpstr>
      <vt:lpstr>IGM Metrics 7</vt:lpstr>
      <vt:lpstr>IGM BS 8</vt:lpstr>
      <vt:lpstr>IGM AOCI 9</vt:lpstr>
      <vt:lpstr>IGM CF 10</vt:lpstr>
      <vt:lpstr>WM Earnings 11</vt:lpstr>
      <vt:lpstr>WM Metrics 12</vt:lpstr>
      <vt:lpstr>IGWM Earnings 13</vt:lpstr>
      <vt:lpstr>IGWM Metrics 14</vt:lpstr>
      <vt:lpstr>WM SI Earnings 15</vt:lpstr>
      <vt:lpstr>IPC Earnings 16</vt:lpstr>
      <vt:lpstr>IPC Metrics 17</vt:lpstr>
      <vt:lpstr>AM Earnings 18</vt:lpstr>
      <vt:lpstr>Mackenzie Earnings 19</vt:lpstr>
      <vt:lpstr> Mackenzie Metrics 20</vt:lpstr>
      <vt:lpstr>Mackenzie Metrics 21</vt:lpstr>
      <vt:lpstr> Mackenzie Metrics 22</vt:lpstr>
      <vt:lpstr>AM SI Earnings 23</vt:lpstr>
      <vt:lpstr>Corp Earnings 24</vt:lpstr>
      <vt:lpstr>IGWM Mth Metrics 25</vt:lpstr>
      <vt:lpstr> Mackenzie Mth Metrics 26</vt:lpstr>
      <vt:lpstr> IPC Mth Metrics 27</vt:lpstr>
      <vt:lpstr> IGM Mth Metrics 28</vt:lpstr>
      <vt:lpstr>Glossary</vt:lpstr>
      <vt:lpstr>Historical SI Segment</vt:lpstr>
      <vt:lpstr>' IGM Mth Metrics 28'!Print_Area</vt:lpstr>
      <vt:lpstr>' IPC Mth Metrics 27'!Print_Area</vt:lpstr>
      <vt:lpstr>' Mackenzie Metrics 20'!Print_Area</vt:lpstr>
      <vt:lpstr>' Mackenzie Mth Metrics 26'!Print_Area</vt:lpstr>
      <vt:lpstr>'AM Earnings 18'!Print_Area</vt:lpstr>
      <vt:lpstr>'AM SI Earnings 23'!Print_Area</vt:lpstr>
      <vt:lpstr>'Corp Earnings 24'!Print_Area</vt:lpstr>
      <vt:lpstr>'Historical SI Segment'!Print_Area</vt:lpstr>
      <vt:lpstr>'IGM BS 8'!Print_Area</vt:lpstr>
      <vt:lpstr>'IGM CF 10'!Print_Area</vt:lpstr>
      <vt:lpstr>'IGM Earnings 4'!Print_Area</vt:lpstr>
      <vt:lpstr>'IGM EBIT 5'!Print_Area</vt:lpstr>
      <vt:lpstr>'IGM Metrics 6'!Print_Area</vt:lpstr>
      <vt:lpstr>'IGM Metrics 7'!Print_Area</vt:lpstr>
      <vt:lpstr>'IGWM Earnings 13'!Print_Area</vt:lpstr>
      <vt:lpstr>'IGWM Metrics 14'!Print_Area</vt:lpstr>
      <vt:lpstr>'IGWM Mth Metrics 25'!Print_Area</vt:lpstr>
      <vt:lpstr>'IPC Earnings 16'!Print_Area</vt:lpstr>
      <vt:lpstr>'IPC Metrics 17'!Print_Area</vt:lpstr>
      <vt:lpstr>'Mackenzie Earnings 19'!Print_Area</vt:lpstr>
      <vt:lpstr>'Mackenzie Metrics 21'!Print_Area</vt:lpstr>
      <vt:lpstr>'WM Earnings 11'!Print_Area</vt:lpstr>
      <vt:lpstr>'WM Metrics 12'!Print_Area</vt:lpstr>
      <vt:lpstr>'WM SI Earnings 15'!Print_Area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2021-08-04T18:32:36Z</dcterms:created>
  <dcterms:modified xsi:type="dcterms:W3CDTF">2024-02-15T17:34:59Z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{15C17723-BD5D-48AE-B2BC-D27BE46608F8}</vt:lpwstr>
  </property>
</Properties>
</file>