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24226"/>
  <xr:revisionPtr revIDLastSave="0" documentId="13_ncr:1_{7FE2487E-A65A-4CCD-87BF-88AFE8B879AA}" xr6:coauthVersionLast="45" xr6:coauthVersionMax="45" xr10:uidLastSave="{00000000-0000-0000-0000-000000000000}"/>
  <bookViews>
    <workbookView xWindow="23880" yWindow="-120" windowWidth="29040" windowHeight="15840" tabRatio="924" xr2:uid="{00000000-000D-0000-FFFF-FFFF00000000}"/>
  </bookViews>
  <sheets>
    <sheet name="Title" sheetId="24" r:id="rId1"/>
    <sheet name="Notes to Users" sheetId="25" r:id="rId2"/>
    <sheet name="IGM Earnings 4" sheetId="39" r:id="rId3"/>
    <sheet name="IGM EBIT 5" sheetId="10" r:id="rId4"/>
    <sheet name="IGM Metrics 6" sheetId="28" r:id="rId5"/>
    <sheet name="IGM Metrics 7" sheetId="41" r:id="rId6"/>
    <sheet name="IGM BS 8" sheetId="12" r:id="rId7"/>
    <sheet name="IGM CF 9" sheetId="13" r:id="rId8"/>
    <sheet name="WM Earnings 10" sheetId="15" r:id="rId9"/>
    <sheet name="WM Metrics 11" sheetId="31" r:id="rId10"/>
    <sheet name="IGWM Earnings 12" sheetId="18" r:id="rId11"/>
    <sheet name="IGWM Metrics 13" sheetId="17" r:id="rId12"/>
    <sheet name="IPC Earnings 14" sheetId="27" r:id="rId13"/>
    <sheet name="IPC Metrics 15" sheetId="36" r:id="rId14"/>
    <sheet name="AM Earnings 16" sheetId="19" r:id="rId15"/>
    <sheet name=" AM Metrics 17" sheetId="30" r:id="rId16"/>
    <sheet name=" AM Metrics 18" sheetId="29" r:id="rId17"/>
    <sheet name="SI Earnings 19" sheetId="23" r:id="rId18"/>
    <sheet name="IGWM Mth Metrics 20" sheetId="21" r:id="rId19"/>
    <sheet name=" Mackenzie Mth Metrics 21" sheetId="22" r:id="rId20"/>
    <sheet name=" IPC Mth Metrics 22" sheetId="2" r:id="rId21"/>
    <sheet name=" IGM Mth Metrics 23" sheetId="38" r:id="rId22"/>
    <sheet name="Glossary" sheetId="40" r:id="rId23"/>
  </sheets>
  <definedNames>
    <definedName name="_xlnm.Print_Area" localSheetId="15">' AM Metrics 17'!$A$2:$J$69</definedName>
    <definedName name="_xlnm.Print_Area" localSheetId="16">' AM Metrics 18'!$A$2:$J$71</definedName>
    <definedName name="_xlnm.Print_Area" localSheetId="21">' IGM Mth Metrics 23'!$A$2:$L$33</definedName>
    <definedName name="_xlnm.Print_Area" localSheetId="20">' IPC Mth Metrics 22'!$A$2:$L$33</definedName>
    <definedName name="_xlnm.Print_Area" localSheetId="19">' Mackenzie Mth Metrics 21'!$A$2:$L$40</definedName>
    <definedName name="_xlnm.Print_Area" localSheetId="14">'AM Earnings 16'!$A$2:$M$43</definedName>
    <definedName name="_xlnm.Print_Area" localSheetId="6">'IGM BS 8'!$A$2:$K$69</definedName>
    <definedName name="_xlnm.Print_Area" localSheetId="7">'IGM CF 9'!$A$2:$K$54</definedName>
    <definedName name="_xlnm.Print_Area" localSheetId="2">'IGM Earnings 4'!$A$2:$L$69</definedName>
    <definedName name="_xlnm.Print_Area" localSheetId="3">'IGM EBIT 5'!$A$2:$L$39</definedName>
    <definedName name="_xlnm.Print_Area" localSheetId="4">'IGM Metrics 6'!$A$2:$J$56</definedName>
    <definedName name="_xlnm.Print_Area" localSheetId="5">'IGM Metrics 7'!$A$2:$J$48</definedName>
    <definedName name="_xlnm.Print_Area" localSheetId="10">'IGWM Earnings 12'!$A$2:$M$52</definedName>
    <definedName name="_xlnm.Print_Area" localSheetId="11">'IGWM Metrics 13'!$A$2:$J$55</definedName>
    <definedName name="_xlnm.Print_Area" localSheetId="18">'IGWM Mth Metrics 20'!$A$2:$L$32</definedName>
    <definedName name="_xlnm.Print_Area" localSheetId="12">'IPC Earnings 14'!$A$2:$M$50</definedName>
    <definedName name="_xlnm.Print_Area" localSheetId="13">'IPC Metrics 15'!$A$2:$J$35</definedName>
    <definedName name="_xlnm.Print_Area" localSheetId="17">'SI Earnings 19'!$A$2:$M$66</definedName>
    <definedName name="_xlnm.Print_Area" localSheetId="8">'WM Earnings 10'!$A$2:$M$53</definedName>
    <definedName name="_xlnm.Print_Area" localSheetId="9">'WM Metrics 11'!$A$2:$I$29</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41" l="1"/>
  <c r="F43" i="41"/>
  <c r="G43" i="41"/>
  <c r="H43" i="41"/>
  <c r="I43" i="41"/>
  <c r="J43" i="41"/>
  <c r="K43" i="41"/>
  <c r="L43" i="41"/>
  <c r="D43" i="41"/>
  <c r="M37" i="23" l="1"/>
  <c r="M44" i="23"/>
  <c r="L56" i="39" l="1"/>
  <c r="L59" i="39" s="1"/>
  <c r="L49" i="39"/>
  <c r="L46" i="39"/>
  <c r="L45" i="39"/>
  <c r="L38" i="39"/>
  <c r="L50" i="39" s="1"/>
</calcChain>
</file>

<file path=xl/sharedStrings.xml><?xml version="1.0" encoding="utf-8"?>
<sst xmlns="http://schemas.openxmlformats.org/spreadsheetml/2006/main" count="742" uniqueCount="341">
  <si>
    <t>Net investment income and other</t>
  </si>
  <si>
    <t>Expenses</t>
  </si>
  <si>
    <t>Income taxes</t>
  </si>
  <si>
    <t>Perpetual preferred share dividends</t>
  </si>
  <si>
    <t>Net earnings available to common shareholders</t>
  </si>
  <si>
    <t>Average number of common shares</t>
  </si>
  <si>
    <t>Basic</t>
  </si>
  <si>
    <t>Diluted</t>
  </si>
  <si>
    <t>Interest expense</t>
  </si>
  <si>
    <t>Gross sales</t>
  </si>
  <si>
    <t>Net sales</t>
  </si>
  <si>
    <t>Revenues</t>
  </si>
  <si>
    <t>Redemption fees</t>
  </si>
  <si>
    <t>Earnings before interest and taxes</t>
  </si>
  <si>
    <t>Redemptions</t>
  </si>
  <si>
    <t>Investment returns</t>
  </si>
  <si>
    <t>Ending assets</t>
  </si>
  <si>
    <t>Average assets</t>
  </si>
  <si>
    <t>Redemption rate (last twelve month trailing)</t>
  </si>
  <si>
    <t>Long term funds</t>
  </si>
  <si>
    <t>Total</t>
  </si>
  <si>
    <t>Operating metrics</t>
  </si>
  <si>
    <t>Proprietary investment funds</t>
  </si>
  <si>
    <t>Common shares</t>
  </si>
  <si>
    <t>Loans</t>
  </si>
  <si>
    <t>Other assets</t>
  </si>
  <si>
    <t>Intangible assets</t>
  </si>
  <si>
    <t>Goodwill</t>
  </si>
  <si>
    <t>Assets</t>
  </si>
  <si>
    <t>Liabilities</t>
  </si>
  <si>
    <t>Deposits and certificates</t>
  </si>
  <si>
    <t>Other liabilities</t>
  </si>
  <si>
    <t>Long-term debt</t>
  </si>
  <si>
    <t>Shareholders' equity</t>
  </si>
  <si>
    <t>Perpetual preferred shares</t>
  </si>
  <si>
    <t>Contributed surplus</t>
  </si>
  <si>
    <t>Retained earnings</t>
  </si>
  <si>
    <t>Common shares outstanding</t>
  </si>
  <si>
    <t>Changes in operating assets and liabilities and other</t>
  </si>
  <si>
    <t>Net increase (decrease) in deposits and certificates</t>
  </si>
  <si>
    <t>Issue of common shares</t>
  </si>
  <si>
    <t>Redemption of preferred shares</t>
  </si>
  <si>
    <t>Common shares purchased for cancellation</t>
  </si>
  <si>
    <t>Net additions to capital assets</t>
  </si>
  <si>
    <t>Outstanding</t>
  </si>
  <si>
    <t>Stock options</t>
  </si>
  <si>
    <t>Cash and cash equivalents, beginning of period</t>
  </si>
  <si>
    <t>Cash and cash equivalents, end of period</t>
  </si>
  <si>
    <t>Opening assets</t>
  </si>
  <si>
    <t>Obligations to securitization entities</t>
  </si>
  <si>
    <t>Other products ($ millions)</t>
  </si>
  <si>
    <t>Weighted average strike price ($)</t>
  </si>
  <si>
    <t>Net transfers from / (to) short term funds</t>
  </si>
  <si>
    <t>Cash and cash equivalents</t>
  </si>
  <si>
    <t>Issued under Stock Option Plan</t>
  </si>
  <si>
    <t>Long Term Mutual fund assets under management</t>
  </si>
  <si>
    <t>Purchased for cancellation</t>
  </si>
  <si>
    <t>Net increase (decrease) in debentures</t>
  </si>
  <si>
    <t>Deferred income taxes</t>
  </si>
  <si>
    <t>Year</t>
  </si>
  <si>
    <t>Quarter</t>
  </si>
  <si>
    <t>Earnings before income taxes</t>
  </si>
  <si>
    <t>Accounts and other receivables</t>
  </si>
  <si>
    <t>Capital assets</t>
  </si>
  <si>
    <t>Accounts payable and accrued liabilities</t>
  </si>
  <si>
    <t>Income taxes paid</t>
  </si>
  <si>
    <t>Adjustments to determine net cash from operating activities</t>
  </si>
  <si>
    <t>Income taxes recoverable</t>
  </si>
  <si>
    <t>Mortgages serviced</t>
  </si>
  <si>
    <t>Income taxes payable</t>
  </si>
  <si>
    <t>Accumulated other comprehensive income (loss)</t>
  </si>
  <si>
    <t>Month</t>
  </si>
  <si>
    <t>Equity securities</t>
  </si>
  <si>
    <t>Derivative financial instruments</t>
  </si>
  <si>
    <t>Perpetual preferred share dividends paid</t>
  </si>
  <si>
    <t>Common share dividends paid</t>
  </si>
  <si>
    <t>Increase (decrease) in cash and cash equivalents</t>
  </si>
  <si>
    <t>Operating activities</t>
  </si>
  <si>
    <t>Financing activities</t>
  </si>
  <si>
    <t>Investing activities</t>
  </si>
  <si>
    <t>Insurance - new annualized premiums</t>
  </si>
  <si>
    <t>Consultant Network</t>
  </si>
  <si>
    <t>Consultant Practices (&gt;4 years)</t>
  </si>
  <si>
    <t>New Consultants (&lt;4 years)</t>
  </si>
  <si>
    <t>Total Consultants</t>
  </si>
  <si>
    <t>Associates and Regional Directors</t>
  </si>
  <si>
    <t>Client funds on deposit</t>
  </si>
  <si>
    <t>ETFs</t>
  </si>
  <si>
    <t>Net creations</t>
  </si>
  <si>
    <t>Adjusted earnings before interest and taxes</t>
  </si>
  <si>
    <t>Adjusted earnings before income taxes</t>
  </si>
  <si>
    <t>Adjusted net earnings</t>
  </si>
  <si>
    <t>Adjusted net earnings available to common shareholders</t>
  </si>
  <si>
    <t>Mutual fund gross sales</t>
  </si>
  <si>
    <t>Proportionate share of associates' earnings</t>
  </si>
  <si>
    <t>Investment in associates</t>
  </si>
  <si>
    <t>Carrying value - China AMC</t>
  </si>
  <si>
    <t>Investment in GWL</t>
  </si>
  <si>
    <t>Investment in China AMC</t>
  </si>
  <si>
    <t>China Asset Management Co., Ltd.</t>
  </si>
  <si>
    <t>Amortization of capitalized sales commissions</t>
  </si>
  <si>
    <t>Sales-based commissions - expensed as paid</t>
  </si>
  <si>
    <t>EBITDA after sales commissions</t>
  </si>
  <si>
    <t>EBITDA before sales commissions</t>
  </si>
  <si>
    <t>Capitalized sales commission amortization</t>
  </si>
  <si>
    <t>Capitalized sales commissions paid</t>
  </si>
  <si>
    <t>Capitalized sales-based commissions paid</t>
  </si>
  <si>
    <t>Sales-based compensation - expensed as paid</t>
  </si>
  <si>
    <t>Adjusted earnings before interest and income taxes</t>
  </si>
  <si>
    <t>FVTOCI - Corporate investments</t>
  </si>
  <si>
    <t>Fair value through profit or loss</t>
  </si>
  <si>
    <t>Amortized cost - Loans under securitization</t>
  </si>
  <si>
    <t>Amortized cost - Other</t>
  </si>
  <si>
    <t>FVTPL - Mortgage banking operations</t>
  </si>
  <si>
    <t>Amortized cost - Mortgage banking operations</t>
  </si>
  <si>
    <t>Restructuring provisions and other</t>
  </si>
  <si>
    <t>Restructuring provision cash payments</t>
  </si>
  <si>
    <t>Repayment of obligations to securitization entities and other</t>
  </si>
  <si>
    <t>Purchase of other investments</t>
  </si>
  <si>
    <t>Proceeds from the sale of other investments</t>
  </si>
  <si>
    <t>Increase in loans</t>
  </si>
  <si>
    <t>Repayment of loans and other</t>
  </si>
  <si>
    <t>Total other investments</t>
  </si>
  <si>
    <t>Pension and other post-employment benefits</t>
  </si>
  <si>
    <t>Increase in obligations to securitization entities</t>
  </si>
  <si>
    <t>Adjusted net earnings per common share (in cents)</t>
  </si>
  <si>
    <t>Net earnings per common share (in cents)</t>
  </si>
  <si>
    <t>Dividends per common share (in cents)</t>
  </si>
  <si>
    <t xml:space="preserve">Lease obligations </t>
  </si>
  <si>
    <t>Repayments of lease obligations</t>
  </si>
  <si>
    <t>Investment in Personal Capital</t>
  </si>
  <si>
    <t>Investment in Personal Capital Corporation</t>
  </si>
  <si>
    <t>Additional information - IFRS 16</t>
  </si>
  <si>
    <t xml:space="preserve">Interest </t>
  </si>
  <si>
    <t>Other amortization</t>
  </si>
  <si>
    <t>Lease obligations</t>
  </si>
  <si>
    <t>Amortization of right-of-use assets</t>
  </si>
  <si>
    <t xml:space="preserve">Proceeds from substantial issuer bid </t>
  </si>
  <si>
    <t>Amortization of capital, intangible and other assets</t>
  </si>
  <si>
    <t xml:space="preserve">Proportionate share of associates' earnings, net of dividends </t>
  </si>
  <si>
    <t>Opening AUA</t>
  </si>
  <si>
    <t>Gross Client Inflows</t>
  </si>
  <si>
    <t>Gross Client Outflows</t>
  </si>
  <si>
    <t>Net Flows</t>
  </si>
  <si>
    <t>Ending AUA</t>
  </si>
  <si>
    <t>Tracked Account Value ($USD billions)</t>
  </si>
  <si>
    <t>Capitalized sales commissions- IG Wealth Management</t>
  </si>
  <si>
    <t>Advisory and business development</t>
  </si>
  <si>
    <t>Operations and support</t>
  </si>
  <si>
    <t>Sub-advisory</t>
  </si>
  <si>
    <t>Wealth Management</t>
  </si>
  <si>
    <t>Product and program fees</t>
  </si>
  <si>
    <t>Sales-based compensation</t>
  </si>
  <si>
    <t>Asset-based compensation</t>
  </si>
  <si>
    <t>Asset Management</t>
  </si>
  <si>
    <t>Net asset management fees</t>
  </si>
  <si>
    <t>Strategic Investments and other</t>
  </si>
  <si>
    <t>Mortgages fundings</t>
  </si>
  <si>
    <r>
      <t xml:space="preserve">IG mortgages </t>
    </r>
    <r>
      <rPr>
        <vertAlign val="superscript"/>
        <sz val="10"/>
        <rFont val="Arial"/>
        <family val="2"/>
      </rPr>
      <t>(1)</t>
    </r>
  </si>
  <si>
    <t>Consolidated EBIT and EBITDA</t>
  </si>
  <si>
    <t>Consolidated Balance Sheets</t>
  </si>
  <si>
    <t>All figures 000’s, unless otherwise noted</t>
  </si>
  <si>
    <t>All figures 000’s</t>
  </si>
  <si>
    <t>Consolidated Cash Flows</t>
  </si>
  <si>
    <t>Strategic Investments &amp; Other Segment</t>
  </si>
  <si>
    <t>Other investments</t>
  </si>
  <si>
    <t>Retail</t>
  </si>
  <si>
    <t>Consolidated Operating Metrics</t>
  </si>
  <si>
    <t>All figures millions</t>
  </si>
  <si>
    <t>Dealer compensation expenses</t>
  </si>
  <si>
    <t>Dealer Compensation expenses</t>
  </si>
  <si>
    <r>
      <t xml:space="preserve">Revenues </t>
    </r>
    <r>
      <rPr>
        <vertAlign val="superscript"/>
        <sz val="7.5"/>
        <rFont val="Arial"/>
        <family val="2"/>
      </rPr>
      <t>(1)</t>
    </r>
  </si>
  <si>
    <r>
      <t xml:space="preserve">Expenses </t>
    </r>
    <r>
      <rPr>
        <vertAlign val="superscript"/>
        <sz val="7.5"/>
        <rFont val="Arial"/>
        <family val="2"/>
      </rPr>
      <t>(1)</t>
    </r>
  </si>
  <si>
    <r>
      <t xml:space="preserve">Other items </t>
    </r>
    <r>
      <rPr>
        <vertAlign val="superscript"/>
        <sz val="10"/>
        <rFont val="Arial"/>
        <family val="2"/>
      </rPr>
      <t>(2)</t>
    </r>
  </si>
  <si>
    <t xml:space="preserve">Adjusted earnings before interest, taxes, </t>
  </si>
  <si>
    <t xml:space="preserve">  depreciation and amortization (EBITDA)</t>
  </si>
  <si>
    <t>Wealth Management Operating Metrics</t>
  </si>
  <si>
    <r>
      <t xml:space="preserve">Other  </t>
    </r>
    <r>
      <rPr>
        <vertAlign val="superscript"/>
        <sz val="10"/>
        <rFont val="Arial"/>
        <family val="2"/>
      </rPr>
      <t>(1)</t>
    </r>
  </si>
  <si>
    <r>
      <t xml:space="preserve">  Other  </t>
    </r>
    <r>
      <rPr>
        <vertAlign val="superscript"/>
        <sz val="10"/>
        <rFont val="Arial"/>
        <family val="2"/>
      </rPr>
      <t>(1)</t>
    </r>
  </si>
  <si>
    <t xml:space="preserve">Mortgage and banking ($ millions) </t>
  </si>
  <si>
    <t>Proportionate share of Associate’s earnings</t>
  </si>
  <si>
    <t>Investment in Lifeco</t>
  </si>
  <si>
    <t>Assets under advisement ($ millions)</t>
  </si>
  <si>
    <t>Assets under advisement</t>
  </si>
  <si>
    <t>Business development</t>
  </si>
  <si>
    <t>Other financial planning revenues</t>
  </si>
  <si>
    <t>Consolidated</t>
  </si>
  <si>
    <t>Assets under management &amp; advisement (end of period)</t>
  </si>
  <si>
    <t>IG Wealth AUA</t>
  </si>
  <si>
    <t>IPC AUA</t>
  </si>
  <si>
    <t>Asset Management AUM (ex sub-advisory to Wealth Management)</t>
  </si>
  <si>
    <t>Sub-advisory to Wealth Management</t>
  </si>
  <si>
    <t>Asset Management AUM</t>
  </si>
  <si>
    <t>Asset Management  through Wealth Management</t>
  </si>
  <si>
    <t>Mutual fund AUM</t>
  </si>
  <si>
    <t>Investment Fund AUM</t>
  </si>
  <si>
    <t>Consolidated AUM</t>
  </si>
  <si>
    <t>Other AUA</t>
  </si>
  <si>
    <t>Net flows</t>
  </si>
  <si>
    <t>IG Wealth net flows</t>
  </si>
  <si>
    <t>IPC net flows</t>
  </si>
  <si>
    <t>Mutual fund redemptions</t>
  </si>
  <si>
    <t>Mutual fund net sales</t>
  </si>
  <si>
    <t>Investment funds</t>
  </si>
  <si>
    <t>Institutional SMA</t>
  </si>
  <si>
    <t>Retail mutual funds</t>
  </si>
  <si>
    <t>Retail ETFs</t>
  </si>
  <si>
    <t>Retail investment funds</t>
  </si>
  <si>
    <t>Institutional (excluding sub-advisory to Wealth Management)</t>
  </si>
  <si>
    <t>Institutional mutual funds</t>
  </si>
  <si>
    <t>Institutional ETF's (third party)</t>
  </si>
  <si>
    <t>Institutional investment funds</t>
  </si>
  <si>
    <t>Institutional total</t>
  </si>
  <si>
    <t>Consolidated (excluding sub-advisory to Wealth Management)</t>
  </si>
  <si>
    <t>By Product</t>
  </si>
  <si>
    <t xml:space="preserve">Mutual funds </t>
  </si>
  <si>
    <t>Third party</t>
  </si>
  <si>
    <t>Institutional SMA (excluding sub-advisory to Wealth Management)</t>
  </si>
  <si>
    <t>Gross inflows</t>
  </si>
  <si>
    <t>Gross outflows</t>
  </si>
  <si>
    <t>Average AUA</t>
  </si>
  <si>
    <t>Assets under management</t>
  </si>
  <si>
    <t>Ending AUM</t>
  </si>
  <si>
    <t>Average AUM</t>
  </si>
  <si>
    <t>Advisors</t>
  </si>
  <si>
    <t>Consolidated Statements of Earnings and Other Information</t>
  </si>
  <si>
    <t>By Segment</t>
  </si>
  <si>
    <t>Assets under management &amp; advisement (average during period)</t>
  </si>
  <si>
    <t>IG Wealth gross inflows</t>
  </si>
  <si>
    <t>IPC gross inflows</t>
  </si>
  <si>
    <t>Consolidated net flows</t>
  </si>
  <si>
    <t>Eliminations (Mackenzie mutual funds distributed through Wealth Management)</t>
  </si>
  <si>
    <t>Other assets under advisement</t>
  </si>
  <si>
    <t>Ending AUM as a share of AUA</t>
  </si>
  <si>
    <r>
      <t>Wealth management gross inflows</t>
    </r>
    <r>
      <rPr>
        <vertAlign val="superscript"/>
        <sz val="10"/>
        <rFont val="Arial"/>
        <family val="2"/>
      </rPr>
      <t xml:space="preserve"> (1)</t>
    </r>
  </si>
  <si>
    <r>
      <t xml:space="preserve">Wealth management net flows </t>
    </r>
    <r>
      <rPr>
        <vertAlign val="superscript"/>
        <sz val="10"/>
        <rFont val="Arial"/>
        <family val="2"/>
      </rPr>
      <t>(1)</t>
    </r>
  </si>
  <si>
    <r>
      <t xml:space="preserve">Asset Management net sales </t>
    </r>
    <r>
      <rPr>
        <vertAlign val="superscript"/>
        <sz val="10"/>
        <rFont val="Arial"/>
        <family val="2"/>
      </rPr>
      <t>(2)</t>
    </r>
  </si>
  <si>
    <t>Fair Value</t>
  </si>
  <si>
    <t>All figures 000’s unless otherwise noted</t>
  </si>
  <si>
    <t>Great-West Lifeco ($millions)</t>
  </si>
  <si>
    <t xml:space="preserve">Carrying value </t>
  </si>
  <si>
    <t>Registered users (millions)</t>
  </si>
  <si>
    <t>Assets under management ($USD millions)</t>
  </si>
  <si>
    <t>Carrying value ($millions)</t>
  </si>
  <si>
    <t>ETF’s held by IGM investment funds</t>
  </si>
  <si>
    <r>
      <t xml:space="preserve">Assets under management </t>
    </r>
    <r>
      <rPr>
        <vertAlign val="superscript"/>
        <sz val="7.5"/>
        <rFont val="Arial"/>
        <family val="2"/>
      </rPr>
      <t>(1)</t>
    </r>
  </si>
  <si>
    <t>Consolidated Statements of Earnings</t>
  </si>
  <si>
    <t>Opening balance</t>
  </si>
  <si>
    <t>Ending balance</t>
  </si>
  <si>
    <t>Assets under management ($ millions)</t>
  </si>
  <si>
    <t>Other assets under advisement ($ millions)</t>
  </si>
  <si>
    <t>Unallocated capital  ($millions)</t>
  </si>
  <si>
    <t>IG Wealth Management– Assets under Management &amp; Advisement</t>
  </si>
  <si>
    <t>Investment Planning Counsel – Assets under Management &amp; Advisement</t>
  </si>
  <si>
    <t xml:space="preserve">Mutual fund assets under management </t>
  </si>
  <si>
    <t xml:space="preserve">Long Term Mutual fund assets under management </t>
  </si>
  <si>
    <t>Total net sales (excluding sub-advisory to Wealth Management)</t>
  </si>
  <si>
    <t>Mutual funds</t>
  </si>
  <si>
    <t>ETF net creations</t>
  </si>
  <si>
    <t>Total investment funds net sales</t>
  </si>
  <si>
    <t>Total net sales  (ex Wealth Management)</t>
  </si>
  <si>
    <t>Total assets under management</t>
  </si>
  <si>
    <t>ETF</t>
  </si>
  <si>
    <t>Total AUM</t>
  </si>
  <si>
    <t>Consolidated assets under management &amp; advisement</t>
  </si>
  <si>
    <t>Consolidated AUM, excluding Asset Management segment AUM</t>
  </si>
  <si>
    <t>Total AUM (ex Wealth Managment)</t>
  </si>
  <si>
    <t>Asset Management fees - third party</t>
  </si>
  <si>
    <t>Asset management fees - wealth management</t>
  </si>
  <si>
    <t>Eliminations (Mackenzie mutual funds distributed 
     through Wealth Management)</t>
  </si>
  <si>
    <t>Mackenzie – Assets Under Management</t>
  </si>
  <si>
    <t>Asset Management Operating Segment</t>
  </si>
  <si>
    <t>Wealth Management - Investment Planning Counsel Operating Metrics</t>
  </si>
  <si>
    <t>Wealth Management - Investment Planning Counsel Statements of Earnings</t>
  </si>
  <si>
    <t>Wealth Management - IG Wealth Operating Metrics</t>
  </si>
  <si>
    <t>Wealth Management - IG Wealth Statements of Earnings</t>
  </si>
  <si>
    <t>Wealth Management Operating Segment</t>
  </si>
  <si>
    <t>All figures millions, unless otherwise noted</t>
  </si>
  <si>
    <t>Asset Management Operating Metrics - by Product</t>
  </si>
  <si>
    <t xml:space="preserve">Asset Management Operating Metrics – by Distribution Channel </t>
  </si>
  <si>
    <t>% of Wealth Management AUM (end of period)</t>
  </si>
  <si>
    <t>Other Product commissions</t>
  </si>
  <si>
    <t>Total Advisory and business development</t>
  </si>
  <si>
    <t>Asset Management through Wealth Management</t>
  </si>
  <si>
    <r>
      <t>ETFs</t>
    </r>
    <r>
      <rPr>
        <vertAlign val="superscript"/>
        <sz val="10"/>
        <rFont val="Arial"/>
        <family val="2"/>
      </rPr>
      <t xml:space="preserve"> (3)</t>
    </r>
  </si>
  <si>
    <t>Consolidated – Assets under Management &amp; Advisement</t>
  </si>
  <si>
    <t>Wealth management</t>
  </si>
  <si>
    <t xml:space="preserve">Asset management </t>
  </si>
  <si>
    <t>Net asset management</t>
  </si>
  <si>
    <t xml:space="preserve">Wealth management </t>
  </si>
  <si>
    <t xml:space="preserve">Total Wealth management </t>
  </si>
  <si>
    <t>Proceeds from sale of Personal Capital Corporation</t>
  </si>
  <si>
    <t>Gain on sale of Personal Capital Corporation</t>
  </si>
  <si>
    <t>Solution Banking mortgages</t>
  </si>
  <si>
    <t>Solutions Banking mortgages</t>
  </si>
  <si>
    <t>Carrying value - Lifeco</t>
  </si>
  <si>
    <t>Fair value - Lifeco</t>
  </si>
  <si>
    <t>Other Solutions Banking products</t>
  </si>
  <si>
    <t>Advisory fees</t>
  </si>
  <si>
    <t>Net asset management fees - third party</t>
  </si>
  <si>
    <t>Non-controlling interest</t>
  </si>
  <si>
    <t xml:space="preserve">Non-controlling interest </t>
  </si>
  <si>
    <t xml:space="preserve">Acquisition of GLC Asset Management Group Ltd. </t>
  </si>
  <si>
    <t>Change due to divestiture of QGOF and Greenchip acquisition</t>
  </si>
  <si>
    <t>GLC Acquisition</t>
  </si>
  <si>
    <t>Change due to GLC, QGOF and Greenchip</t>
  </si>
  <si>
    <r>
      <t xml:space="preserve">Asset Management AUM (ex sub-advisory to Wealth Management) </t>
    </r>
    <r>
      <rPr>
        <vertAlign val="superscript"/>
        <sz val="10"/>
        <rFont val="Arial"/>
        <family val="2"/>
      </rPr>
      <t>(2)</t>
    </r>
  </si>
  <si>
    <t xml:space="preserve">Investment in Personal Capital </t>
  </si>
  <si>
    <t>Gain on sale of Quadrus Group of Funds</t>
  </si>
  <si>
    <t>Proceeds from sale of Quadrus Group of Funds</t>
  </si>
  <si>
    <r>
      <t xml:space="preserve">Personal Capital Corporation </t>
    </r>
    <r>
      <rPr>
        <vertAlign val="superscript"/>
        <sz val="10"/>
        <rFont val="Arial"/>
        <family val="2"/>
      </rPr>
      <t>(4)</t>
    </r>
  </si>
  <si>
    <r>
      <t xml:space="preserve">Wealth Management AUA </t>
    </r>
    <r>
      <rPr>
        <vertAlign val="superscript"/>
        <sz val="10"/>
        <rFont val="Arial"/>
        <family val="2"/>
      </rPr>
      <t>(1)</t>
    </r>
  </si>
  <si>
    <r>
      <t xml:space="preserve">ETF AUM </t>
    </r>
    <r>
      <rPr>
        <vertAlign val="superscript"/>
        <sz val="10"/>
        <rFont val="Arial"/>
        <family val="2"/>
      </rPr>
      <t>(3)</t>
    </r>
  </si>
  <si>
    <r>
      <t xml:space="preserve">Mutual fund AUM </t>
    </r>
    <r>
      <rPr>
        <vertAlign val="superscript"/>
        <sz val="10"/>
        <rFont val="Arial"/>
        <family val="2"/>
      </rPr>
      <t>(2)</t>
    </r>
  </si>
  <si>
    <r>
      <t xml:space="preserve">Institutional SMA </t>
    </r>
    <r>
      <rPr>
        <vertAlign val="superscript"/>
        <sz val="10"/>
        <rFont val="Arial"/>
        <family val="2"/>
      </rPr>
      <t>(2)</t>
    </r>
  </si>
  <si>
    <t>Greenchip acquisition</t>
  </si>
  <si>
    <t xml:space="preserve">Divestiture of QGOF </t>
  </si>
  <si>
    <t>GLC Acquisition net of divestiture of QGOF</t>
  </si>
  <si>
    <r>
      <t xml:space="preserve">Investment funds </t>
    </r>
    <r>
      <rPr>
        <b/>
        <vertAlign val="superscript"/>
        <sz val="8"/>
        <rFont val="Arial"/>
        <family val="2"/>
      </rPr>
      <t>(1)</t>
    </r>
  </si>
  <si>
    <t>Net cash used in additions to intangible assets &amp; acquisitions</t>
  </si>
  <si>
    <t xml:space="preserve">Investment in Northleaf Capital Group Ltd. </t>
  </si>
  <si>
    <r>
      <t xml:space="preserve">Investment in Northleaf </t>
    </r>
    <r>
      <rPr>
        <vertAlign val="superscript"/>
        <sz val="8"/>
        <rFont val="Arial"/>
        <family val="2"/>
      </rPr>
      <t>(1)</t>
    </r>
  </si>
  <si>
    <r>
      <t xml:space="preserve">Assets under management (RMB¥ billions) </t>
    </r>
    <r>
      <rPr>
        <vertAlign val="superscript"/>
        <sz val="7.5"/>
        <rFont val="Arial"/>
        <family val="2"/>
      </rPr>
      <t>(2)</t>
    </r>
  </si>
  <si>
    <r>
      <t xml:space="preserve">Assets under management ($CAD billions) </t>
    </r>
    <r>
      <rPr>
        <vertAlign val="superscript"/>
        <sz val="7.5"/>
        <rFont val="Arial"/>
        <family val="2"/>
      </rPr>
      <t xml:space="preserve"> (2)</t>
    </r>
  </si>
  <si>
    <r>
      <t>Northleaf Capital Group Ltd.</t>
    </r>
    <r>
      <rPr>
        <vertAlign val="superscript"/>
        <sz val="8"/>
        <rFont val="Arial"/>
        <family val="2"/>
      </rPr>
      <t>(1)</t>
    </r>
  </si>
  <si>
    <r>
      <t xml:space="preserve">Carrying value - Personal Capital </t>
    </r>
    <r>
      <rPr>
        <vertAlign val="superscript"/>
        <sz val="10"/>
        <rFont val="Arial"/>
        <family val="2"/>
      </rPr>
      <t>(1)</t>
    </r>
  </si>
  <si>
    <r>
      <t xml:space="preserve">Carrying value - Northleaf </t>
    </r>
    <r>
      <rPr>
        <vertAlign val="superscript"/>
        <sz val="10"/>
        <rFont val="Arial"/>
        <family val="2"/>
      </rPr>
      <t>(2)</t>
    </r>
  </si>
  <si>
    <t>Non-controling interest</t>
  </si>
  <si>
    <t>Net carrying value</t>
  </si>
  <si>
    <t>New commitments</t>
  </si>
  <si>
    <r>
      <t xml:space="preserve">Asset Management net sales </t>
    </r>
    <r>
      <rPr>
        <vertAlign val="superscript"/>
        <sz val="10"/>
        <rFont val="Arial"/>
        <family val="2"/>
      </rPr>
      <t>(3)</t>
    </r>
  </si>
  <si>
    <t>Acquisition of GLC</t>
  </si>
  <si>
    <t>Acquisition of Greenchip</t>
  </si>
  <si>
    <t>Divestiture of Quadrus Group of Funds</t>
  </si>
  <si>
    <t>Net acquisitions</t>
  </si>
  <si>
    <t>Asset Management 
      GLC &amp; Greenchip acquisitions net of Quadrus Group of Funds divestiture</t>
  </si>
  <si>
    <t>Corporate investments</t>
  </si>
  <si>
    <r>
      <t xml:space="preserve">Fair value (primarily Wealthsimple &amp; Portag3) ($millions) </t>
    </r>
    <r>
      <rPr>
        <vertAlign val="superscript"/>
        <sz val="8"/>
        <rFont val="Arial"/>
        <family val="2"/>
      </rPr>
      <t>(3)</t>
    </r>
  </si>
  <si>
    <t>Return of capital &amp; other</t>
  </si>
  <si>
    <t>Assets under management ($CAD billions)</t>
  </si>
  <si>
    <t>Foreign exchange - majority of AUM USD denominated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</si>
</sst>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0.0_);\(#,##0.0\)"/>
    <numFmt numFmtId="165" formatCode="0.0%"/>
    <numFmt numFmtId="166" formatCode="[$-409]mmm\-yy;@"/>
    <numFmt numFmtId="167" formatCode="[$-409]d\-mmm\-yy;@"/>
    <numFmt numFmtId="168" formatCode="_(* #,##0_);_(* \(#,##0\);_(* &quot;-&quot;??_);_(@_)"/>
    <numFmt numFmtId="169" formatCode="#,##0.0%_);\(#,##0.0%\)"/>
    <numFmt numFmtId="170" formatCode="_-* #,##0.00_-;\-* #,##0.00_-;_-* &quot;-&quot;??_-;_-@_-"/>
    <numFmt numFmtId="171" formatCode="0.000000"/>
    <numFmt numFmtId="172" formatCode="_-* #,##0_-;\-* #,##0_-;_-* &quot;-&quot;??_-;_-@_-"/>
    <numFmt numFmtId="173" formatCode="#,##0.000_);\(#,##0.000\)"/>
    <numFmt numFmtId="174" formatCode="_(* #,##0.0_);_(* \(#,##0.0\);_(* &quot;-&quot;_);_(@_)"/>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8"/>
      <name val="Arial"/>
      <family val="2"/>
    </font>
    <font>
      <b/>
      <sz val="11"/>
      <name val="Arial"/>
      <family val="2"/>
    </font>
    <font>
      <sz val="10"/>
      <name val="Arial"/>
      <family val="2"/>
    </font>
    <font>
      <b/>
      <sz val="10"/>
      <name val="Arial"/>
      <family val="2"/>
    </font>
    <font>
      <sz val="10"/>
      <name val="Arial"/>
      <family val="2"/>
    </font>
    <font>
      <vertAlign val="superscript"/>
      <sz val="10"/>
      <name val="Arial"/>
      <family val="2"/>
    </font>
    <font>
      <vertAlign val="superscript"/>
      <sz val="7.5"/>
      <name val="Arial"/>
      <family val="2"/>
    </font>
    <font>
      <sz val="10"/>
      <color rgb="FFFF0000"/>
      <name val="Arial"/>
      <family val="2"/>
    </font>
    <font>
      <b/>
      <sz val="14"/>
      <name val="Arial"/>
      <family val="2"/>
    </font>
    <font>
      <i/>
      <sz val="10"/>
      <color theme="1"/>
      <name val="Calibri"/>
      <family val="2"/>
      <scheme val="minor"/>
    </font>
    <font>
      <b/>
      <sz val="20"/>
      <color rgb="FF000000"/>
      <name val="Calibri Light"/>
      <family val="2"/>
    </font>
    <font>
      <b/>
      <sz val="10"/>
      <color theme="1"/>
      <name val="Arial"/>
      <family val="2"/>
    </font>
    <font>
      <sz val="12"/>
      <name val="Arial"/>
      <family val="2"/>
    </font>
    <font>
      <vertAlign val="superscript"/>
      <sz val="8"/>
      <name val="Arial"/>
      <family val="2"/>
    </font>
    <font>
      <sz val="11"/>
      <color rgb="FF006100"/>
      <name val="Calibri"/>
      <family val="2"/>
      <scheme val="minor"/>
    </font>
    <font>
      <b/>
      <sz val="11"/>
      <color theme="1"/>
      <name val="Arial"/>
      <family val="2"/>
    </font>
    <font>
      <sz val="10"/>
      <color theme="1"/>
      <name val="Arial"/>
      <family val="2"/>
    </font>
    <font>
      <b/>
      <sz val="10"/>
      <name val="Calibri"/>
      <family val="2"/>
      <scheme val="minor"/>
    </font>
    <font>
      <b/>
      <vertAlign val="superscript"/>
      <sz val="8"/>
      <name val="Arial"/>
      <family val="2"/>
    </font>
    <font>
      <b/>
      <sz val="12"/>
      <name val="Arial"/>
      <family val="2"/>
    </font>
  </fonts>
  <fills count="4">
    <fill>
      <patternFill patternType="none"/>
    </fill>
    <fill>
      <patternFill patternType="gray125"/>
    </fill>
    <fill>
      <patternFill patternType="solid">
        <fgColor rgb="FFC6EFCE"/>
      </patternFill>
    </fill>
    <fill>
      <patternFill patternType="solid">
        <fgColor indexed="60"/>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55">
    <xf numFmtId="0" fontId="0" fillId="0" borderId="0"/>
    <xf numFmtId="43" fontId="8" fillId="0" borderId="0" applyFont="0" applyFill="0" applyBorder="0" applyAlignment="0" applyProtection="0"/>
    <xf numFmtId="0" fontId="12" fillId="0" borderId="0"/>
    <xf numFmtId="9" fontId="8"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7" fillId="0" borderId="0"/>
    <xf numFmtId="0" fontId="6" fillId="0" borderId="0"/>
    <xf numFmtId="43" fontId="6" fillId="0" borderId="0" applyFont="0" applyFill="0" applyBorder="0" applyAlignment="0" applyProtection="0"/>
    <xf numFmtId="170" fontId="5" fillId="0" borderId="0" applyFont="0" applyFill="0" applyBorder="0" applyAlignment="0" applyProtection="0"/>
    <xf numFmtId="0" fontId="5" fillId="0" borderId="0"/>
    <xf numFmtId="170"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70" fontId="3" fillId="0" borderId="0" applyFont="0" applyFill="0" applyBorder="0" applyAlignment="0" applyProtection="0"/>
    <xf numFmtId="0" fontId="3" fillId="0" borderId="0"/>
    <xf numFmtId="170" fontId="3" fillId="0" borderId="0" applyFont="0" applyFill="0" applyBorder="0" applyAlignment="0" applyProtection="0"/>
    <xf numFmtId="0" fontId="24" fillId="2" borderId="0" applyNumberFormat="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10" fillId="3"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8" fillId="0" borderId="0" xfId="0" applyFont="1" applyFill="1"/>
    <xf numFmtId="0" fontId="8" fillId="0" borderId="0" xfId="0" applyFont="1" applyFill="1" applyAlignment="1">
      <alignment horizontal="center"/>
    </xf>
    <xf numFmtId="0" fontId="8" fillId="0" borderId="0" xfId="0" applyFont="1" applyFill="1" applyBorder="1"/>
    <xf numFmtId="0" fontId="8" fillId="0" borderId="1" xfId="0" applyFont="1" applyFill="1" applyBorder="1" applyAlignment="1">
      <alignment horizontal="center"/>
    </xf>
    <xf numFmtId="0" fontId="11" fillId="0" borderId="0" xfId="0" applyFont="1" applyFill="1"/>
    <xf numFmtId="0" fontId="12" fillId="0" borderId="0" xfId="0" applyFont="1" applyFill="1"/>
    <xf numFmtId="0" fontId="12" fillId="0" borderId="0" xfId="0" applyFont="1" applyFill="1" applyBorder="1"/>
    <xf numFmtId="38" fontId="12" fillId="0" borderId="0" xfId="0" applyNumberFormat="1" applyFont="1" applyFill="1" applyAlignment="1" applyProtection="1"/>
    <xf numFmtId="0" fontId="13" fillId="0" borderId="0" xfId="0" applyFont="1" applyFill="1"/>
    <xf numFmtId="0" fontId="14" fillId="0" borderId="0" xfId="0" applyFont="1" applyFill="1"/>
    <xf numFmtId="0" fontId="14" fillId="0" borderId="0" xfId="0" applyFont="1" applyFill="1" applyBorder="1"/>
    <xf numFmtId="167" fontId="0" fillId="0" borderId="0" xfId="1" applyNumberFormat="1" applyFont="1" applyBorder="1"/>
    <xf numFmtId="43" fontId="0" fillId="0" borderId="0" xfId="1" applyFont="1" applyBorder="1"/>
    <xf numFmtId="43" fontId="9" fillId="0" borderId="0" xfId="1" applyFont="1" applyBorder="1"/>
    <xf numFmtId="43" fontId="0" fillId="0" borderId="0" xfId="1" applyFont="1" applyFill="1" applyBorder="1"/>
    <xf numFmtId="43" fontId="12" fillId="0" borderId="0" xfId="1" applyFont="1" applyFill="1"/>
    <xf numFmtId="168" fontId="12" fillId="0" borderId="0" xfId="1" applyNumberFormat="1" applyFont="1" applyFill="1"/>
    <xf numFmtId="41" fontId="8" fillId="0" borderId="1" xfId="1" applyNumberFormat="1" applyFont="1" applyFill="1" applyBorder="1"/>
    <xf numFmtId="0" fontId="8" fillId="0" borderId="0" xfId="0" applyFont="1" applyFill="1" applyAlignment="1">
      <alignment horizontal="right"/>
    </xf>
    <xf numFmtId="0" fontId="9" fillId="0" borderId="0" xfId="0" applyFont="1" applyFill="1"/>
    <xf numFmtId="167" fontId="0" fillId="0" borderId="0" xfId="1" applyNumberFormat="1" applyFont="1" applyBorder="1" applyAlignment="1">
      <alignment horizontal="right"/>
    </xf>
    <xf numFmtId="0" fontId="12" fillId="0" borderId="0" xfId="0" applyFont="1" applyFill="1" applyAlignment="1">
      <alignment vertical="top"/>
    </xf>
    <xf numFmtId="0" fontId="8" fillId="0" borderId="0" xfId="0" applyFont="1" applyFill="1" applyBorder="1" applyAlignment="1">
      <alignment horizontal="center"/>
    </xf>
    <xf numFmtId="168" fontId="8" fillId="0" borderId="3" xfId="1" applyNumberFormat="1" applyFont="1" applyFill="1" applyBorder="1"/>
    <xf numFmtId="168" fontId="8" fillId="0" borderId="2" xfId="1" applyNumberFormat="1" applyFont="1" applyFill="1" applyBorder="1" applyAlignment="1">
      <alignment vertical="top"/>
    </xf>
    <xf numFmtId="0" fontId="8" fillId="0" borderId="0" xfId="0" applyFont="1" applyFill="1" applyBorder="1" applyAlignment="1">
      <alignment horizontal="left" indent="4"/>
    </xf>
    <xf numFmtId="41" fontId="8" fillId="0" borderId="0" xfId="1" applyNumberFormat="1" applyFont="1" applyFill="1" applyBorder="1"/>
    <xf numFmtId="169" fontId="8" fillId="0" borderId="0" xfId="1" applyNumberFormat="1" applyFont="1" applyFill="1" applyAlignment="1">
      <alignment horizontal="right"/>
    </xf>
    <xf numFmtId="168" fontId="8" fillId="0" borderId="0" xfId="1" applyNumberFormat="1" applyFont="1" applyFill="1" applyAlignment="1">
      <alignment horizontal="right"/>
    </xf>
    <xf numFmtId="168" fontId="8" fillId="0" borderId="0" xfId="0" applyNumberFormat="1" applyFont="1" applyFill="1"/>
    <xf numFmtId="38" fontId="8" fillId="0" borderId="0" xfId="0" applyNumberFormat="1" applyFont="1" applyFill="1" applyBorder="1" applyAlignment="1" applyProtection="1"/>
    <xf numFmtId="168" fontId="8" fillId="0" borderId="0" xfId="1" applyNumberFormat="1" applyFont="1" applyFill="1" applyBorder="1" applyAlignment="1">
      <alignment horizontal="center"/>
    </xf>
    <xf numFmtId="38" fontId="8" fillId="0" borderId="0" xfId="0" applyNumberFormat="1" applyFont="1" applyFill="1" applyAlignment="1" applyProtection="1"/>
    <xf numFmtId="43" fontId="12" fillId="0" borderId="0" xfId="1" applyFont="1" applyFill="1" applyAlignment="1" applyProtection="1"/>
    <xf numFmtId="38" fontId="8" fillId="0" borderId="0" xfId="0" applyNumberFormat="1" applyFont="1" applyFill="1" applyProtection="1"/>
    <xf numFmtId="0" fontId="17" fillId="0" borderId="0" xfId="0" applyFont="1" applyFill="1"/>
    <xf numFmtId="168" fontId="17" fillId="0" borderId="0" xfId="1" applyNumberFormat="1" applyFont="1" applyFill="1" applyBorder="1"/>
    <xf numFmtId="41" fontId="17" fillId="0" borderId="0" xfId="1" applyNumberFormat="1" applyFont="1" applyFill="1" applyBorder="1"/>
    <xf numFmtId="43" fontId="17" fillId="0" borderId="0" xfId="1" applyFont="1" applyBorder="1"/>
    <xf numFmtId="43" fontId="17" fillId="0" borderId="0" xfId="1" applyFont="1" applyFill="1" applyBorder="1"/>
    <xf numFmtId="166" fontId="8" fillId="0" borderId="1" xfId="1" applyNumberFormat="1" applyFont="1" applyFill="1" applyBorder="1" applyAlignment="1">
      <alignment horizontal="center"/>
    </xf>
    <xf numFmtId="0" fontId="8" fillId="0" borderId="0" xfId="0" applyFont="1" applyFill="1" applyAlignment="1">
      <alignment horizontal="left" indent="4"/>
    </xf>
    <xf numFmtId="168" fontId="0" fillId="0" borderId="0" xfId="0" applyNumberFormat="1"/>
    <xf numFmtId="0" fontId="0" fillId="0" borderId="0" xfId="0" applyBorder="1"/>
    <xf numFmtId="168" fontId="0" fillId="0" borderId="0" xfId="0" applyNumberFormat="1" applyBorder="1"/>
    <xf numFmtId="0" fontId="8" fillId="0" borderId="0" xfId="6"/>
    <xf numFmtId="0" fontId="17" fillId="0" borderId="0" xfId="6" applyFont="1" applyFill="1"/>
    <xf numFmtId="37" fontId="17" fillId="0" borderId="0" xfId="0" applyNumberFormat="1" applyFont="1" applyFill="1" applyBorder="1"/>
    <xf numFmtId="37" fontId="8" fillId="0" borderId="3" xfId="0" applyNumberFormat="1" applyFont="1" applyFill="1" applyBorder="1"/>
    <xf numFmtId="41" fontId="8" fillId="0" borderId="1" xfId="0" applyNumberFormat="1" applyFont="1" applyFill="1" applyBorder="1"/>
    <xf numFmtId="41" fontId="8" fillId="0" borderId="0" xfId="0" applyNumberFormat="1" applyFont="1" applyFill="1" applyBorder="1"/>
    <xf numFmtId="168" fontId="8" fillId="0" borderId="2" xfId="1" applyNumberFormat="1" applyFont="1" applyFill="1" applyBorder="1"/>
    <xf numFmtId="37" fontId="8" fillId="0" borderId="0" xfId="0" applyNumberFormat="1" applyFont="1" applyFill="1"/>
    <xf numFmtId="37" fontId="8" fillId="0" borderId="1" xfId="0" applyNumberFormat="1" applyFont="1" applyFill="1" applyBorder="1"/>
    <xf numFmtId="37" fontId="8" fillId="0" borderId="0" xfId="0" applyNumberFormat="1" applyFont="1" applyFill="1" applyBorder="1"/>
    <xf numFmtId="168" fontId="8" fillId="0" borderId="0" xfId="1" applyNumberFormat="1" applyFont="1" applyFill="1"/>
    <xf numFmtId="168" fontId="8" fillId="0" borderId="1" xfId="1" applyNumberFormat="1" applyFont="1" applyFill="1" applyBorder="1"/>
    <xf numFmtId="168" fontId="8" fillId="0" borderId="0" xfId="1" applyNumberFormat="1" applyFont="1" applyFill="1" applyBorder="1"/>
    <xf numFmtId="0" fontId="8" fillId="0" borderId="0" xfId="0" applyFont="1" applyFill="1" applyAlignment="1"/>
    <xf numFmtId="0" fontId="8" fillId="0" borderId="0" xfId="0" applyFont="1"/>
    <xf numFmtId="166" fontId="8" fillId="0" borderId="0" xfId="1" applyNumberFormat="1" applyFont="1" applyFill="1" applyBorder="1" applyAlignment="1">
      <alignment horizontal="center"/>
    </xf>
    <xf numFmtId="0" fontId="8" fillId="0" borderId="0" xfId="6" applyFont="1" applyFill="1"/>
    <xf numFmtId="0" fontId="8" fillId="0" borderId="0" xfId="6" applyFont="1"/>
    <xf numFmtId="0" fontId="8" fillId="0" borderId="0" xfId="0" applyFont="1" applyFill="1" applyBorder="1" applyAlignment="1">
      <alignment horizontal="left"/>
    </xf>
    <xf numFmtId="0" fontId="8" fillId="0" borderId="0" xfId="0" applyFont="1" applyFill="1" applyAlignment="1">
      <alignment horizontal="left"/>
    </xf>
    <xf numFmtId="41" fontId="8" fillId="0" borderId="0" xfId="0" applyNumberFormat="1" applyFont="1" applyFill="1"/>
    <xf numFmtId="41" fontId="14" fillId="0" borderId="0" xfId="0" applyNumberFormat="1" applyFont="1" applyFill="1"/>
    <xf numFmtId="41" fontId="8" fillId="0" borderId="3" xfId="0" applyNumberFormat="1" applyFont="1" applyFill="1" applyBorder="1"/>
    <xf numFmtId="41" fontId="8" fillId="0" borderId="0" xfId="0" applyNumberFormat="1" applyFont="1"/>
    <xf numFmtId="41" fontId="0" fillId="0" borderId="0" xfId="0" applyNumberFormat="1"/>
    <xf numFmtId="41" fontId="17" fillId="0" borderId="0" xfId="0" applyNumberFormat="1" applyFont="1" applyFill="1" applyBorder="1"/>
    <xf numFmtId="41" fontId="14" fillId="0" borderId="0" xfId="0" applyNumberFormat="1" applyFont="1" applyFill="1" applyBorder="1"/>
    <xf numFmtId="41" fontId="13" fillId="0" borderId="0" xfId="0" applyNumberFormat="1" applyFont="1" applyFill="1"/>
    <xf numFmtId="41" fontId="12" fillId="0" borderId="0" xfId="0" applyNumberFormat="1" applyFont="1" applyFill="1"/>
    <xf numFmtId="41" fontId="8" fillId="0" borderId="2" xfId="1" applyNumberFormat="1" applyFont="1" applyFill="1" applyBorder="1"/>
    <xf numFmtId="168" fontId="12" fillId="0" borderId="0" xfId="0" applyNumberFormat="1" applyFont="1" applyFill="1"/>
    <xf numFmtId="168" fontId="14" fillId="0" borderId="0" xfId="0" applyNumberFormat="1" applyFont="1" applyFill="1"/>
    <xf numFmtId="0" fontId="18" fillId="0" borderId="0" xfId="0" applyFont="1" applyFill="1"/>
    <xf numFmtId="0" fontId="18" fillId="0" borderId="0" xfId="0" applyFont="1" applyFill="1" applyAlignment="1">
      <alignment horizontal="left"/>
    </xf>
    <xf numFmtId="168" fontId="8" fillId="0" borderId="5" xfId="1" applyNumberFormat="1" applyFont="1" applyFill="1" applyBorder="1"/>
    <xf numFmtId="41" fontId="8" fillId="0" borderId="5" xfId="0" applyNumberFormat="1" applyFont="1" applyFill="1" applyBorder="1"/>
    <xf numFmtId="37" fontId="8" fillId="0" borderId="5" xfId="0" applyNumberFormat="1" applyFont="1" applyFill="1" applyBorder="1"/>
    <xf numFmtId="37" fontId="8" fillId="0" borderId="2" xfId="0" applyNumberFormat="1" applyFont="1" applyFill="1" applyBorder="1"/>
    <xf numFmtId="37" fontId="8" fillId="0" borderId="4" xfId="0" applyNumberFormat="1" applyFont="1" applyFill="1" applyBorder="1"/>
    <xf numFmtId="37" fontId="17" fillId="0" borderId="3" xfId="0" applyNumberFormat="1" applyFont="1" applyFill="1" applyBorder="1"/>
    <xf numFmtId="37" fontId="8" fillId="0" borderId="0" xfId="0" applyNumberFormat="1" applyFont="1"/>
    <xf numFmtId="0" fontId="17" fillId="0" borderId="0" xfId="0" applyFont="1"/>
    <xf numFmtId="0" fontId="8" fillId="0" borderId="0" xfId="0" applyFont="1" applyAlignment="1">
      <alignment horizontal="left" indent="1"/>
    </xf>
    <xf numFmtId="38" fontId="8" fillId="0" borderId="0" xfId="0" applyNumberFormat="1" applyFont="1"/>
    <xf numFmtId="0" fontId="18" fillId="0" borderId="0" xfId="0" applyFont="1"/>
    <xf numFmtId="0" fontId="8" fillId="0" borderId="0" xfId="0" applyFont="1" applyAlignment="1">
      <alignment horizontal="right"/>
    </xf>
    <xf numFmtId="0" fontId="8" fillId="0" borderId="0" xfId="0" applyFont="1" applyAlignment="1">
      <alignment horizontal="center"/>
    </xf>
    <xf numFmtId="0" fontId="8" fillId="0" borderId="1" xfId="0" applyFont="1" applyBorder="1" applyAlignment="1">
      <alignment horizontal="center"/>
    </xf>
    <xf numFmtId="168" fontId="8" fillId="0" borderId="0" xfId="1" applyNumberFormat="1"/>
    <xf numFmtId="165" fontId="8" fillId="0" borderId="0" xfId="1" applyNumberFormat="1"/>
    <xf numFmtId="38" fontId="8" fillId="0" borderId="1" xfId="0" applyNumberFormat="1" applyFont="1" applyBorder="1"/>
    <xf numFmtId="164" fontId="8" fillId="0" borderId="0" xfId="0" applyNumberFormat="1" applyFont="1"/>
    <xf numFmtId="37" fontId="8" fillId="0" borderId="0" xfId="6" applyNumberFormat="1"/>
    <xf numFmtId="0" fontId="0" fillId="0" borderId="0" xfId="0" applyFont="1"/>
    <xf numFmtId="0" fontId="19" fillId="0" borderId="0" xfId="0" applyFont="1"/>
    <xf numFmtId="168" fontId="12" fillId="0" borderId="0" xfId="0" applyNumberFormat="1" applyFont="1" applyFill="1" applyBorder="1"/>
    <xf numFmtId="165" fontId="8" fillId="0" borderId="0" xfId="1" applyNumberFormat="1" applyFont="1"/>
    <xf numFmtId="0" fontId="20" fillId="0" borderId="0" xfId="0" applyFont="1"/>
    <xf numFmtId="37" fontId="14" fillId="0" borderId="0" xfId="0" applyNumberFormat="1" applyFont="1" applyFill="1"/>
    <xf numFmtId="41" fontId="8" fillId="0" borderId="0" xfId="0" applyNumberFormat="1" applyFont="1" applyFill="1" applyBorder="1" applyAlignment="1">
      <alignment horizontal="left"/>
    </xf>
    <xf numFmtId="0" fontId="0" fillId="0" borderId="0" xfId="0" applyAlignment="1">
      <alignment horizontal="center"/>
    </xf>
    <xf numFmtId="171" fontId="0" fillId="0" borderId="0" xfId="0" applyNumberFormat="1"/>
    <xf numFmtId="37" fontId="8" fillId="0" borderId="0" xfId="1" applyNumberFormat="1" applyFont="1"/>
    <xf numFmtId="165" fontId="8" fillId="0" borderId="0" xfId="3" applyNumberFormat="1" applyFont="1"/>
    <xf numFmtId="170" fontId="8" fillId="0" borderId="0" xfId="0" applyNumberFormat="1" applyFont="1"/>
    <xf numFmtId="37" fontId="8" fillId="0" borderId="1" xfId="1" applyNumberFormat="1" applyFont="1" applyBorder="1"/>
    <xf numFmtId="43" fontId="8" fillId="0" borderId="0" xfId="1" applyFont="1"/>
    <xf numFmtId="0" fontId="21" fillId="0" borderId="0" xfId="0" applyFont="1"/>
    <xf numFmtId="171" fontId="8" fillId="0" borderId="0" xfId="0" applyNumberFormat="1" applyFont="1"/>
    <xf numFmtId="172" fontId="8" fillId="0" borderId="0" xfId="0" applyNumberFormat="1" applyFont="1"/>
    <xf numFmtId="37" fontId="8" fillId="0" borderId="0" xfId="1" applyNumberFormat="1" applyFont="1" applyFill="1"/>
    <xf numFmtId="0" fontId="8" fillId="0" borderId="0" xfId="0" applyFont="1" applyBorder="1" applyAlignment="1">
      <alignment horizontal="center"/>
    </xf>
    <xf numFmtId="37" fontId="22" fillId="0" borderId="0" xfId="1" applyNumberFormat="1" applyFont="1"/>
    <xf numFmtId="0" fontId="22" fillId="0" borderId="0" xfId="0" applyFont="1"/>
    <xf numFmtId="0" fontId="8" fillId="0" borderId="0" xfId="0" applyFont="1" applyAlignment="1">
      <alignment horizontal="left" indent="2"/>
    </xf>
    <xf numFmtId="165" fontId="8" fillId="0" borderId="0" xfId="3" applyNumberFormat="1" applyFont="1" applyFill="1"/>
    <xf numFmtId="0" fontId="8" fillId="0" borderId="0" xfId="0" applyFont="1" applyFill="1" applyAlignment="1">
      <alignment horizontal="left" indent="2"/>
    </xf>
    <xf numFmtId="41" fontId="17" fillId="0" borderId="0" xfId="0" applyNumberFormat="1" applyFont="1" applyFill="1"/>
    <xf numFmtId="41" fontId="8" fillId="0" borderId="0" xfId="0" applyNumberFormat="1" applyFont="1" applyFill="1" applyAlignment="1">
      <alignment horizontal="right"/>
    </xf>
    <xf numFmtId="43" fontId="8" fillId="0" borderId="0" xfId="0" applyNumberFormat="1" applyFont="1" applyFill="1"/>
    <xf numFmtId="43" fontId="0" fillId="0" borderId="0" xfId="1" applyFont="1"/>
    <xf numFmtId="41" fontId="8" fillId="0" borderId="0" xfId="1" applyNumberFormat="1"/>
    <xf numFmtId="41" fontId="8" fillId="0" borderId="1" xfId="1" applyNumberFormat="1" applyBorder="1"/>
    <xf numFmtId="41" fontId="8" fillId="0" borderId="0" xfId="1" applyNumberFormat="1" applyFill="1"/>
    <xf numFmtId="41" fontId="8" fillId="0" borderId="1" xfId="1" applyNumberFormat="1" applyFill="1" applyBorder="1"/>
    <xf numFmtId="43" fontId="8" fillId="0" borderId="0" xfId="1" applyFill="1"/>
    <xf numFmtId="43" fontId="0" fillId="0" borderId="0" xfId="1" applyFont="1" applyFill="1"/>
    <xf numFmtId="43" fontId="17" fillId="0" borderId="0" xfId="1" applyFont="1" applyFill="1"/>
    <xf numFmtId="41" fontId="8" fillId="0" borderId="5" xfId="1" applyNumberFormat="1" applyFill="1" applyBorder="1"/>
    <xf numFmtId="168" fontId="8" fillId="0" borderId="0" xfId="1" applyNumberFormat="1" applyFill="1"/>
    <xf numFmtId="168" fontId="8" fillId="0" borderId="1" xfId="1" applyNumberFormat="1" applyFill="1" applyBorder="1"/>
    <xf numFmtId="168" fontId="8" fillId="0" borderId="5" xfId="1" applyNumberFormat="1" applyFill="1" applyBorder="1"/>
    <xf numFmtId="38" fontId="14" fillId="0" borderId="0" xfId="0" applyNumberFormat="1" applyFont="1" applyFill="1"/>
    <xf numFmtId="0" fontId="8" fillId="0" borderId="0" xfId="20" applyFont="1" applyFill="1" applyAlignment="1">
      <alignment horizontal="left"/>
    </xf>
    <xf numFmtId="0" fontId="25" fillId="0" borderId="0" xfId="0" applyFont="1"/>
    <xf numFmtId="0" fontId="8" fillId="0" borderId="0" xfId="0" applyFont="1" applyAlignment="1">
      <alignment wrapText="1"/>
    </xf>
    <xf numFmtId="37" fontId="17" fillId="0" borderId="0" xfId="0" applyNumberFormat="1" applyFont="1" applyFill="1"/>
    <xf numFmtId="41" fontId="8" fillId="0" borderId="0" xfId="6" applyNumberFormat="1"/>
    <xf numFmtId="43" fontId="8" fillId="0" borderId="0" xfId="7"/>
    <xf numFmtId="0" fontId="8" fillId="0" borderId="0" xfId="6" applyAlignment="1">
      <alignment vertical="top"/>
    </xf>
    <xf numFmtId="168" fontId="17" fillId="0" borderId="0" xfId="6" applyNumberFormat="1" applyFont="1"/>
    <xf numFmtId="0" fontId="17" fillId="0" borderId="0" xfId="6" applyFont="1"/>
    <xf numFmtId="168" fontId="17" fillId="0" borderId="0" xfId="7" applyNumberFormat="1" applyFont="1"/>
    <xf numFmtId="39" fontId="8" fillId="0" borderId="0" xfId="6" applyNumberFormat="1"/>
    <xf numFmtId="168" fontId="8" fillId="0" borderId="0" xfId="7" applyNumberFormat="1"/>
    <xf numFmtId="0" fontId="9" fillId="0" borderId="0" xfId="6" applyFont="1"/>
    <xf numFmtId="168" fontId="8" fillId="0" borderId="1" xfId="7" applyNumberFormat="1" applyBorder="1"/>
    <xf numFmtId="168" fontId="8" fillId="0" borderId="0" xfId="6" applyNumberFormat="1"/>
    <xf numFmtId="2" fontId="8" fillId="0" borderId="0" xfId="6" applyNumberFormat="1"/>
    <xf numFmtId="168" fontId="8" fillId="0" borderId="0" xfId="7" applyNumberFormat="1" applyAlignment="1">
      <alignment horizontal="right"/>
    </xf>
    <xf numFmtId="168" fontId="8" fillId="0" borderId="5" xfId="7" applyNumberFormat="1" applyBorder="1"/>
    <xf numFmtId="168" fontId="8" fillId="0" borderId="3" xfId="7" applyNumberFormat="1" applyBorder="1"/>
    <xf numFmtId="168" fontId="8" fillId="0" borderId="2" xfId="7" applyNumberFormat="1" applyBorder="1"/>
    <xf numFmtId="0" fontId="8" fillId="0" borderId="0" xfId="6" applyAlignment="1">
      <alignment horizontal="left"/>
    </xf>
    <xf numFmtId="0" fontId="8" fillId="0" borderId="0" xfId="6" applyAlignment="1">
      <alignment horizontal="center"/>
    </xf>
    <xf numFmtId="0" fontId="8" fillId="0" borderId="0" xfId="6" applyAlignment="1">
      <alignment horizontal="right"/>
    </xf>
    <xf numFmtId="0" fontId="8" fillId="0" borderId="1" xfId="6" applyBorder="1" applyAlignment="1">
      <alignment horizontal="center"/>
    </xf>
    <xf numFmtId="0" fontId="18" fillId="0" borderId="0" xfId="6" applyFont="1"/>
    <xf numFmtId="172" fontId="0" fillId="0" borderId="0" xfId="1" applyNumberFormat="1" applyFont="1"/>
    <xf numFmtId="37" fontId="0" fillId="0" borderId="0" xfId="0" applyNumberFormat="1"/>
    <xf numFmtId="10" fontId="0" fillId="0" borderId="0" xfId="3" applyNumberFormat="1" applyFont="1" applyBorder="1"/>
    <xf numFmtId="43" fontId="8" fillId="0" borderId="0" xfId="1" applyFont="1" applyBorder="1"/>
    <xf numFmtId="41" fontId="8" fillId="0" borderId="0" xfId="1" applyNumberFormat="1" applyFont="1" applyBorder="1"/>
    <xf numFmtId="41" fontId="17" fillId="0" borderId="0" xfId="1" applyNumberFormat="1" applyFont="1" applyBorder="1"/>
    <xf numFmtId="0" fontId="8" fillId="0" borderId="0" xfId="0" applyFont="1" applyFill="1" applyBorder="1" applyAlignment="1">
      <alignment horizontal="left" indent="1"/>
    </xf>
    <xf numFmtId="37" fontId="8" fillId="0" borderId="0" xfId="1" applyNumberFormat="1" applyFont="1" applyFill="1" applyBorder="1"/>
    <xf numFmtId="37" fontId="8" fillId="0" borderId="3" xfId="1" applyNumberFormat="1" applyFont="1" applyFill="1" applyBorder="1"/>
    <xf numFmtId="37" fontId="8" fillId="0" borderId="2" xfId="1" applyNumberFormat="1" applyFont="1" applyFill="1" applyBorder="1"/>
    <xf numFmtId="37" fontId="8" fillId="0" borderId="1" xfId="1" applyNumberFormat="1" applyFont="1" applyFill="1" applyBorder="1"/>
    <xf numFmtId="37" fontId="8" fillId="0" borderId="4" xfId="1" applyNumberFormat="1" applyFont="1" applyFill="1" applyBorder="1"/>
    <xf numFmtId="37" fontId="8" fillId="0" borderId="5" xfId="1" applyNumberFormat="1" applyFont="1" applyFill="1" applyBorder="1"/>
    <xf numFmtId="37" fontId="26" fillId="0" borderId="0" xfId="21" applyNumberFormat="1" applyFont="1"/>
    <xf numFmtId="39" fontId="14" fillId="0" borderId="0" xfId="0" applyNumberFormat="1" applyFont="1" applyFill="1"/>
    <xf numFmtId="168" fontId="17" fillId="0" borderId="1" xfId="1" applyNumberFormat="1" applyFont="1" applyFill="1" applyBorder="1"/>
    <xf numFmtId="0" fontId="0" fillId="0" borderId="0" xfId="0" applyFill="1"/>
    <xf numFmtId="41" fontId="26" fillId="0" borderId="0" xfId="21" applyNumberFormat="1" applyFont="1" applyFill="1"/>
    <xf numFmtId="41" fontId="26" fillId="0" borderId="1" xfId="21" applyNumberFormat="1" applyFont="1" applyFill="1" applyBorder="1"/>
    <xf numFmtId="37" fontId="26" fillId="0" borderId="0" xfId="21" applyNumberFormat="1" applyFont="1" applyFill="1"/>
    <xf numFmtId="37" fontId="26" fillId="0" borderId="1" xfId="21" applyNumberFormat="1" applyFont="1" applyFill="1" applyBorder="1"/>
    <xf numFmtId="173" fontId="8" fillId="0" borderId="0" xfId="0" applyNumberFormat="1" applyFont="1"/>
    <xf numFmtId="168" fontId="0" fillId="0" borderId="0" xfId="1" applyNumberFormat="1" applyFont="1" applyBorder="1"/>
    <xf numFmtId="168" fontId="17" fillId="0" borderId="0" xfId="1" applyNumberFormat="1" applyFont="1" applyFill="1" applyBorder="1" applyAlignment="1">
      <alignment horizontal="center"/>
    </xf>
    <xf numFmtId="41" fontId="17" fillId="0" borderId="0" xfId="0" applyNumberFormat="1" applyFont="1"/>
    <xf numFmtId="37" fontId="8" fillId="0" borderId="2" xfId="0" applyNumberFormat="1" applyFont="1" applyBorder="1"/>
    <xf numFmtId="37" fontId="8" fillId="0" borderId="4" xfId="0" applyNumberFormat="1" applyFont="1" applyBorder="1"/>
    <xf numFmtId="37" fontId="8" fillId="0" borderId="3" xfId="0" applyNumberFormat="1" applyFont="1" applyBorder="1"/>
    <xf numFmtId="37" fontId="8" fillId="0" borderId="1" xfId="0" applyNumberFormat="1" applyFont="1" applyBorder="1"/>
    <xf numFmtId="37" fontId="8" fillId="0" borderId="0" xfId="21" applyNumberFormat="1" applyFont="1"/>
    <xf numFmtId="37" fontId="8" fillId="0" borderId="1" xfId="21" applyNumberFormat="1" applyFont="1" applyBorder="1"/>
    <xf numFmtId="37" fontId="17" fillId="0" borderId="0" xfId="0" applyNumberFormat="1" applyFont="1"/>
    <xf numFmtId="37" fontId="8" fillId="0" borderId="5" xfId="0" applyNumberFormat="1" applyFont="1" applyBorder="1"/>
    <xf numFmtId="37" fontId="17" fillId="0" borderId="0" xfId="1" applyNumberFormat="1" applyFont="1" applyFill="1" applyBorder="1"/>
    <xf numFmtId="168" fontId="17" fillId="0" borderId="0" xfId="0" applyNumberFormat="1" applyFont="1"/>
    <xf numFmtId="38" fontId="17" fillId="0" borderId="0" xfId="0" applyNumberFormat="1" applyFont="1"/>
    <xf numFmtId="39" fontId="17" fillId="0" borderId="0" xfId="0" applyNumberFormat="1" applyFont="1"/>
    <xf numFmtId="43" fontId="17" fillId="0" borderId="0" xfId="0" applyNumberFormat="1" applyFont="1" applyAlignment="1">
      <alignment horizontal="right"/>
    </xf>
    <xf numFmtId="41" fontId="8" fillId="0" borderId="0" xfId="0" quotePrefix="1" applyNumberFormat="1" applyFont="1" applyAlignment="1">
      <alignment horizontal="right"/>
    </xf>
    <xf numFmtId="37" fontId="8" fillId="0" borderId="0" xfId="6" applyNumberFormat="1" applyFill="1"/>
    <xf numFmtId="170" fontId="0" fillId="0" borderId="0" xfId="1" applyNumberFormat="1" applyFont="1"/>
    <xf numFmtId="0" fontId="0" fillId="0" borderId="0" xfId="0"/>
    <xf numFmtId="0" fontId="8" fillId="0" borderId="0" xfId="0" applyFont="1" applyFill="1" applyAlignment="1">
      <alignment horizontal="center"/>
    </xf>
    <xf numFmtId="0" fontId="8" fillId="0" borderId="1" xfId="0" applyFont="1" applyFill="1" applyBorder="1" applyAlignment="1">
      <alignment horizontal="center"/>
    </xf>
    <xf numFmtId="0" fontId="8" fillId="0" borderId="0" xfId="0" applyFont="1"/>
    <xf numFmtId="37" fontId="8" fillId="0" borderId="0" xfId="1" applyNumberFormat="1" applyFont="1"/>
    <xf numFmtId="37" fontId="8" fillId="0" borderId="1" xfId="1" applyNumberFormat="1" applyFont="1" applyBorder="1"/>
    <xf numFmtId="0" fontId="8" fillId="0" borderId="0" xfId="6" applyBorder="1"/>
    <xf numFmtId="168" fontId="8" fillId="0" borderId="0" xfId="7" applyNumberFormat="1" applyBorder="1"/>
    <xf numFmtId="168" fontId="8" fillId="0" borderId="0" xfId="6" applyNumberFormat="1" applyBorder="1"/>
    <xf numFmtId="168" fontId="8" fillId="0" borderId="0" xfId="7" applyNumberFormat="1" applyFont="1"/>
    <xf numFmtId="0" fontId="8" fillId="0" borderId="0" xfId="0" applyFont="1" applyAlignment="1">
      <alignment horizontal="left"/>
    </xf>
    <xf numFmtId="174" fontId="8" fillId="0" borderId="0" xfId="0" applyNumberFormat="1" applyFont="1"/>
    <xf numFmtId="0" fontId="13" fillId="0" borderId="0" xfId="0" applyFont="1"/>
    <xf numFmtId="0" fontId="27" fillId="0" borderId="0" xfId="0" applyFont="1"/>
    <xf numFmtId="174" fontId="8" fillId="0" borderId="1" xfId="0" applyNumberFormat="1" applyFont="1" applyBorder="1"/>
    <xf numFmtId="0" fontId="8" fillId="0" borderId="0" xfId="0" applyFont="1" applyFill="1" applyAlignment="1">
      <alignment horizontal="left" indent="1"/>
    </xf>
    <xf numFmtId="174" fontId="8" fillId="0" borderId="0" xfId="0" applyNumberFormat="1" applyFont="1" applyBorder="1"/>
    <xf numFmtId="0" fontId="29" fillId="0" borderId="0" xfId="0" applyFont="1"/>
    <xf numFmtId="168" fontId="8" fillId="0" borderId="0" xfId="1" applyNumberFormat="1" applyFont="1"/>
    <xf numFmtId="41" fontId="8" fillId="0" borderId="0" xfId="1" applyNumberFormat="1" applyFont="1"/>
    <xf numFmtId="0" fontId="8" fillId="0" borderId="0" xfId="0" applyFont="1" applyAlignment="1">
      <alignment horizontal="left" wrapText="1"/>
    </xf>
    <xf numFmtId="0" fontId="8" fillId="0" borderId="0" xfId="0" applyFont="1" applyAlignment="1">
      <alignment horizontal="left" wrapText="1" indent="2"/>
    </xf>
    <xf numFmtId="41" fontId="8" fillId="0" borderId="1" xfId="1" applyNumberFormat="1" applyFont="1" applyBorder="1"/>
    <xf numFmtId="41" fontId="8" fillId="0" borderId="1" xfId="0" applyNumberFormat="1" applyFont="1" applyBorder="1"/>
  </cellXfs>
  <cellStyles count="55">
    <cellStyle name="Comma" xfId="1" builtinId="3"/>
    <cellStyle name="Comma 2" xfId="4" xr:uid="{00000000-0005-0000-0000-000001000000}"/>
    <cellStyle name="Comma 2 2" xfId="7" xr:uid="{7E5EBF01-1EFE-42EC-8F22-87A476E5D956}"/>
    <cellStyle name="Comma 2 3" xfId="13" xr:uid="{2D268AA2-056A-4A7C-A750-261E0923982D}"/>
    <cellStyle name="Comma 2 3 2" xfId="19" xr:uid="{EB2A7EC4-9038-4DD7-90E6-B21E565EBE60}"/>
    <cellStyle name="Comma 2 3 2 2" xfId="51" xr:uid="{7A766DA3-6E51-4791-8363-B48DCD63837A}"/>
    <cellStyle name="Comma 2 3 2 3" xfId="36" xr:uid="{CC1BC1C2-123B-44C3-92C3-7B8DF37E9328}"/>
    <cellStyle name="Comma 2 3 3" xfId="45" xr:uid="{5CFDA62B-2095-4054-885D-288460521A54}"/>
    <cellStyle name="Comma 2 3 4" xfId="30" xr:uid="{9A059D27-F487-486F-B4F2-C4F96527BF5A}"/>
    <cellStyle name="Comma 3" xfId="10" xr:uid="{27971A97-CB29-4266-8B15-DED4505168E5}"/>
    <cellStyle name="Comma 3 2" xfId="16" xr:uid="{1647C16C-360D-4548-86B2-0B9076361B9E}"/>
    <cellStyle name="Comma 3 2 2" xfId="48" xr:uid="{56FF0A43-1916-4AD3-882B-2C67D971BE6B}"/>
    <cellStyle name="Comma 3 2 3" xfId="33" xr:uid="{2237AD29-3622-4584-9FC1-740CDFF87EB5}"/>
    <cellStyle name="Comma 3 3" xfId="42" xr:uid="{FD245449-8160-4012-B8EF-D51A6B686BA9}"/>
    <cellStyle name="Comma 3 4" xfId="27" xr:uid="{C49BD8E5-FB46-4BEB-974C-01595960952F}"/>
    <cellStyle name="Comma 4" xfId="11" xr:uid="{294AD9A6-FC6E-451A-BC74-D057014D36A3}"/>
    <cellStyle name="Comma 4 2" xfId="17" xr:uid="{06200F3B-5F85-404C-866B-904AE91D53E8}"/>
    <cellStyle name="Comma 4 2 2" xfId="49" xr:uid="{A14DD350-4C5D-4A66-A342-4964C8F14037}"/>
    <cellStyle name="Comma 4 2 3" xfId="34" xr:uid="{D46DCB74-9DA5-4872-B85E-445622425949}"/>
    <cellStyle name="Comma 4 3" xfId="43" xr:uid="{6654B40D-8675-42D9-AEFE-BDA6952AAF59}"/>
    <cellStyle name="Comma 4 4" xfId="28" xr:uid="{EFD6750C-9598-405C-B81B-3F8B0194A959}"/>
    <cellStyle name="Comma 5" xfId="23" xr:uid="{AA2D32D4-6294-4D3A-989B-D3258DD9E770}"/>
    <cellStyle name="Comma 5 2" xfId="54" xr:uid="{B7B12019-03E9-405D-BF00-EA4E5B2479E7}"/>
    <cellStyle name="Comma 5 3" xfId="39" xr:uid="{0CFE2DFF-C588-4C8F-ABD8-EA82663B615A}"/>
    <cellStyle name="Good" xfId="20" builtinId="26"/>
    <cellStyle name="Normal" xfId="0" builtinId="0"/>
    <cellStyle name="Normal 10" xfId="24" xr:uid="{DA66CC2B-5CD5-46C0-8162-FBFAB37D176C}"/>
    <cellStyle name="Normal 2" xfId="2" xr:uid="{00000000-0005-0000-0000-000003000000}"/>
    <cellStyle name="Normal 2 2" xfId="6" xr:uid="{D4761070-E8E6-449B-81D0-737E457FA9BF}"/>
    <cellStyle name="Normal 3" xfId="5" xr:uid="{F76CE7B2-A39C-449E-AC59-53AB2CDF6E70}"/>
    <cellStyle name="Normal 4" xfId="8" xr:uid="{69F12917-1B28-4905-90F9-B2A8F878B0CD}"/>
    <cellStyle name="Normal 4 2" xfId="14" xr:uid="{C1766A50-D432-4708-BAD2-8FA2C00A4660}"/>
    <cellStyle name="Normal 4 2 2" xfId="46" xr:uid="{B927991A-C373-492F-97FD-A87C5BE13252}"/>
    <cellStyle name="Normal 4 2 3" xfId="31" xr:uid="{0B55708E-90C0-4BA9-8114-67F0B08D42AF}"/>
    <cellStyle name="Normal 4 3" xfId="40" xr:uid="{B57E5ECF-FC3E-403A-BCCC-5593CA992EDA}"/>
    <cellStyle name="Normal 4 4" xfId="25" xr:uid="{46F3B339-57BF-4C20-ACDE-770D2F7E9124}"/>
    <cellStyle name="Normal 5" xfId="9" xr:uid="{56AE46B5-1D05-47C9-8D2D-9E9DD3557656}"/>
    <cellStyle name="Normal 5 2" xfId="15" xr:uid="{95B6FB6D-8C01-4EB7-8C64-7B64CA601C12}"/>
    <cellStyle name="Normal 5 2 2" xfId="47" xr:uid="{0DAF0C9A-3947-4843-8078-60F45E6D84A2}"/>
    <cellStyle name="Normal 5 2 3" xfId="32" xr:uid="{C32A2247-3C52-497C-9F0F-64948EB6C592}"/>
    <cellStyle name="Normal 5 3" xfId="41" xr:uid="{2B6A8044-7D19-4811-A78E-5FD68143C5F6}"/>
    <cellStyle name="Normal 5 4" xfId="26" xr:uid="{9256EF40-A656-434B-BC2D-3A56920583BA}"/>
    <cellStyle name="Normal 6" xfId="12" xr:uid="{7934AF3F-8266-4225-92A7-764DBE8418C6}"/>
    <cellStyle name="Normal 6 2" xfId="18" xr:uid="{F3FA70C7-A589-4C19-B521-F2FE4038A349}"/>
    <cellStyle name="Normal 6 2 2" xfId="50" xr:uid="{532E5A16-878B-48EE-AFAD-6065E76E8DDB}"/>
    <cellStyle name="Normal 6 2 3" xfId="35" xr:uid="{EDE9F0F0-2987-4A07-B2F2-58FB7B175B41}"/>
    <cellStyle name="Normal 6 3" xfId="44" xr:uid="{DEB19B94-42E4-45A9-909E-2DAE41F9DFE5}"/>
    <cellStyle name="Normal 6 4" xfId="29" xr:uid="{73E84F2B-430A-48D4-85DB-AA8BA096EF8A}"/>
    <cellStyle name="Normal 7" xfId="21" xr:uid="{50FC7ED0-C000-46E7-9965-FC30A4D9637A}"/>
    <cellStyle name="Normal 7 2" xfId="52" xr:uid="{30535004-FF34-4E4B-A681-7FD8D0CC964D}"/>
    <cellStyle name="Normal 7 3" xfId="37" xr:uid="{5F27D7D4-A7D5-4FCF-8400-A471492E7B8B}"/>
    <cellStyle name="Percent" xfId="3" builtinId="5"/>
    <cellStyle name="Percent 2" xfId="22" xr:uid="{4BC73087-E694-4879-97FC-7C4CBA2177B9}"/>
    <cellStyle name="Percent 2 2" xfId="53" xr:uid="{3F5D7664-44AC-4524-A85F-B6173C306441}"/>
    <cellStyle name="Percent 2 3" xfId="38" xr:uid="{A81EC5D0-CD08-4EF4-A645-BAD5D0107728}"/>
  </cellStyles>
  <dxfs count="0"/>
  <tableStyles count="0" defaultTableStyle="TableStyleMedium9"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475</xdr:colOff>
      <xdr:row>25</xdr:row>
      <xdr:rowOff>67031</xdr:rowOff>
    </xdr:to>
    <xdr:pic>
      <xdr:nvPicPr>
        <xdr:cNvPr id="2" name="Picture 1">
          <a:extLst>
            <a:ext uri="{FF2B5EF4-FFF2-40B4-BE49-F238E27FC236}">
              <a16:creationId xmlns:a16="http://schemas.microsoft.com/office/drawing/2014/main" id="{CF6D24D4-74CA-4933-B740-2C293B4E7ED2}"/>
            </a:ext>
          </a:extLst>
        </xdr:cNvPr>
        <xdr:cNvPicPr>
          <a:picLocks noChangeAspect="1"/>
        </xdr:cNvPicPr>
      </xdr:nvPicPr>
      <xdr:blipFill>
        <a:blip xmlns:r="http://schemas.openxmlformats.org/officeDocument/2006/relationships" r:embed="rId1"/>
        <a:stretch>
          <a:fillRect/>
        </a:stretch>
      </xdr:blipFill>
      <xdr:spPr>
        <a:xfrm>
          <a:off x="0" y="0"/>
          <a:ext cx="5486875" cy="4115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47</xdr:row>
      <xdr:rowOff>0</xdr:rowOff>
    </xdr:from>
    <xdr:to>
      <xdr:col>6</xdr:col>
      <xdr:colOff>416717</xdr:colOff>
      <xdr:row>49</xdr:row>
      <xdr:rowOff>156952</xdr:rowOff>
    </xdr:to>
    <xdr:sp macro="" textlink="">
      <xdr:nvSpPr>
        <xdr:cNvPr id="2" name="Rectangle 1">
          <a:extLst>
            <a:ext uri="{FF2B5EF4-FFF2-40B4-BE49-F238E27FC236}">
              <a16:creationId xmlns:a16="http://schemas.microsoft.com/office/drawing/2014/main" id="{752E00AA-CC1C-4597-813C-1D5994F6A225}"/>
            </a:ext>
          </a:extLst>
        </xdr:cNvPr>
        <xdr:cNvSpPr/>
      </xdr:nvSpPr>
      <xdr:spPr>
        <a:xfrm>
          <a:off x="0" y="7870031"/>
          <a:ext cx="6357936" cy="49032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6688" lvl="1" indent="-166688">
            <a:buFont typeface="+mj-lt"/>
            <a:buAutoNum type="arabicPeriod"/>
          </a:pPr>
          <a:r>
            <a:rPr lang="en-US" sz="900">
              <a:latin typeface="Arial" panose="020B0604020202020204" pitchFamily="34" charset="0"/>
              <a:cs typeface="Arial" panose="020B0604020202020204" pitchFamily="34" charset="0"/>
            </a:rPr>
            <a:t>Represents business development activities which do not vary directly with asset or sales levels, such as  direct marketing and advertising, financial planning specialist support, wholesaling and other costs incurred to support our adviser networks.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68</xdr:row>
      <xdr:rowOff>1</xdr:rowOff>
    </xdr:from>
    <xdr:to>
      <xdr:col>3</xdr:col>
      <xdr:colOff>0</xdr:colOff>
      <xdr:row>69</xdr:row>
      <xdr:rowOff>66249</xdr:rowOff>
    </xdr:to>
    <xdr:sp macro="" textlink="">
      <xdr:nvSpPr>
        <xdr:cNvPr id="3" name="Text Box 13">
          <a:extLst>
            <a:ext uri="{FF2B5EF4-FFF2-40B4-BE49-F238E27FC236}">
              <a16:creationId xmlns:a16="http://schemas.microsoft.com/office/drawing/2014/main" id="{72BA80E3-EF96-4608-ABEB-5A8BAB72E4A2}"/>
            </a:ext>
          </a:extLst>
        </xdr:cNvPr>
        <xdr:cNvSpPr txBox="1">
          <a:spLocks noChangeArrowheads="1"/>
        </xdr:cNvSpPr>
      </xdr:nvSpPr>
      <xdr:spPr bwMode="auto">
        <a:xfrm>
          <a:off x="0" y="10085918"/>
          <a:ext cx="3979333" cy="224998"/>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8275" indent="-168275">
            <a:spcBef>
              <a:spcPct val="50000"/>
            </a:spcBef>
            <a:buFont typeface="+mj-lt"/>
            <a:buAutoNum type="arabicPeriod"/>
          </a:pPr>
          <a:r>
            <a:rPr lang="en-CA" sz="900">
              <a:latin typeface="Arial" panose="020B0604020202020204" pitchFamily="34" charset="0"/>
              <a:cs typeface="Arial" panose="020B0604020202020204" pitchFamily="34" charset="0"/>
            </a:rPr>
            <a:t>Investment funds exclude ETFs held by IG and IPC investment funds</a:t>
          </a:r>
          <a:r>
            <a:rPr lang="en-US" sz="900">
              <a:latin typeface="Arial" panose="020B0604020202020204" pitchFamily="34" charset="0"/>
              <a:cs typeface="Arial" panose="020B0604020202020204" pitchFamily="34" charset="0"/>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58</xdr:row>
      <xdr:rowOff>0</xdr:rowOff>
    </xdr:from>
    <xdr:to>
      <xdr:col>9</xdr:col>
      <xdr:colOff>28733</xdr:colOff>
      <xdr:row>67</xdr:row>
      <xdr:rowOff>34206</xdr:rowOff>
    </xdr:to>
    <xdr:sp macro="" textlink="">
      <xdr:nvSpPr>
        <xdr:cNvPr id="3" name="Text Box 13">
          <a:extLst>
            <a:ext uri="{FF2B5EF4-FFF2-40B4-BE49-F238E27FC236}">
              <a16:creationId xmlns:a16="http://schemas.microsoft.com/office/drawing/2014/main" id="{437DF110-C3A5-4AB2-B2F3-91F44855BB18}"/>
            </a:ext>
          </a:extLst>
        </xdr:cNvPr>
        <xdr:cNvSpPr txBox="1">
          <a:spLocks noChangeArrowheads="1"/>
        </xdr:cNvSpPr>
      </xdr:nvSpPr>
      <xdr:spPr bwMode="auto">
        <a:xfrm>
          <a:off x="47625" y="9298781"/>
          <a:ext cx="8744108" cy="1534394"/>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8275" indent="-168275">
            <a:spcBef>
              <a:spcPts val="0"/>
            </a:spcBef>
            <a:spcAft>
              <a:spcPts val="300"/>
            </a:spcAft>
            <a:buAutoNum type="arabicPeriod"/>
          </a:pPr>
          <a:r>
            <a:rPr lang="en-CA" sz="900">
              <a:latin typeface="Arial" panose="020B0604020202020204" pitchFamily="34" charset="0"/>
              <a:cs typeface="Arial" panose="020B0604020202020204" pitchFamily="34" charset="0"/>
            </a:rPr>
            <a:t>On October 28, 2020, the Company’s subsidiary, Mackenzie, together with Great-West Lifeco Inc. (Lifeco), acquired a 70% economic interest and 49.9% non-controlling voting interest in Northleaf Capital Group Ltd. (Northleaf) through an acquisition vehicle 80% owned by Mackenzie and 20% owned by Lifeco. IGM’s proportionate share of Northleaf’s earnings net of Lifeco’s share was $792. </a:t>
          </a:r>
        </a:p>
        <a:p>
          <a:pPr marL="168275" indent="-168275">
            <a:spcBef>
              <a:spcPts val="0"/>
            </a:spcBef>
            <a:spcAft>
              <a:spcPts val="300"/>
            </a:spcAft>
            <a:buAutoNum type="arabicPeriod"/>
          </a:pPr>
          <a:r>
            <a:rPr lang="en-CA" sz="900">
              <a:solidFill>
                <a:schemeClr val="tx1">
                  <a:lumMod val="75000"/>
                </a:schemeClr>
              </a:solidFill>
              <a:latin typeface="Arial" panose="020B0604020202020204" pitchFamily="34" charset="0"/>
              <a:cs typeface="Arial" panose="020B0604020202020204" pitchFamily="34" charset="0"/>
            </a:rPr>
            <a:t>Assets under management excludes China Asset Management Co., Ltd subsidiary assets under management.</a:t>
          </a:r>
        </a:p>
        <a:p>
          <a:pPr marL="168275" indent="-168275">
            <a:spcBef>
              <a:spcPts val="0"/>
            </a:spcBef>
            <a:spcAft>
              <a:spcPts val="300"/>
            </a:spcAft>
            <a:buAutoNum type="arabicPeriod"/>
          </a:pPr>
          <a:r>
            <a:rPr lang="en-CA" sz="900">
              <a:latin typeface="Arial" panose="020B0604020202020204" pitchFamily="34" charset="0"/>
              <a:cs typeface="Arial" panose="020B0604020202020204" pitchFamily="34" charset="0"/>
            </a:rPr>
            <a:t>Wealthsimple’s announcement in Q3 2020 of an equity financing round of $114 million increased the Company’s fair value of its aggregate investment by $298 million to $550 million.</a:t>
          </a:r>
        </a:p>
        <a:p>
          <a:pPr marL="168275" indent="-168275">
            <a:buFontTx/>
            <a:buAutoNum type="arabicPeriod"/>
          </a:pPr>
          <a:r>
            <a:rPr lang="en-CA" sz="900">
              <a:latin typeface="Arial" panose="020B0604020202020204" pitchFamily="34" charset="0"/>
              <a:cs typeface="Arial" panose="020B0604020202020204" pitchFamily="34" charset="0"/>
            </a:rPr>
            <a:t>In Q3 2020, the Company sold its equity interest in Personal Capital to a subsidiary of Lifeco, Empower Retirement, </a:t>
          </a:r>
        </a:p>
        <a:p>
          <a:pPr indent="171450"/>
          <a:r>
            <a:rPr lang="en-CA" sz="900">
              <a:latin typeface="Arial" panose="020B0604020202020204" pitchFamily="34" charset="0"/>
              <a:cs typeface="Arial" panose="020B0604020202020204" pitchFamily="34" charset="0"/>
            </a:rPr>
            <a:t>for proceeds of $232.8 million (USD $176.2 million) and up to an additional USD $24.6 million in consideration subject </a:t>
          </a:r>
        </a:p>
        <a:p>
          <a:pPr indent="171450"/>
          <a:r>
            <a:rPr lang="en-CA" sz="900">
              <a:latin typeface="Arial" panose="020B0604020202020204" pitchFamily="34" charset="0"/>
              <a:cs typeface="Arial" panose="020B0604020202020204" pitchFamily="34" charset="0"/>
            </a:rPr>
            <a:t>to Personal Capital achieving certain target growth objectives. As a result of the sale, the Company has derecognized </a:t>
          </a:r>
        </a:p>
        <a:p>
          <a:pPr indent="171450">
            <a:spcAft>
              <a:spcPts val="300"/>
            </a:spcAft>
          </a:pPr>
          <a:r>
            <a:rPr lang="en-CA" sz="900">
              <a:latin typeface="Arial" panose="020B0604020202020204" pitchFamily="34" charset="0"/>
              <a:cs typeface="Arial" panose="020B0604020202020204" pitchFamily="34" charset="0"/>
            </a:rPr>
            <a:t>its investment in Personal Capital and recorded an accounting gain of $37.2 million ($31.4 million net of tax).</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30</xdr:row>
      <xdr:rowOff>0</xdr:rowOff>
    </xdr:from>
    <xdr:to>
      <xdr:col>3</xdr:col>
      <xdr:colOff>0</xdr:colOff>
      <xdr:row>31</xdr:row>
      <xdr:rowOff>58310</xdr:rowOff>
    </xdr:to>
    <xdr:sp macro="" textlink="">
      <xdr:nvSpPr>
        <xdr:cNvPr id="3" name="Text Box 13">
          <a:extLst>
            <a:ext uri="{FF2B5EF4-FFF2-40B4-BE49-F238E27FC236}">
              <a16:creationId xmlns:a16="http://schemas.microsoft.com/office/drawing/2014/main" id="{710B96FE-EB91-47F8-A5A6-63FC52F27A86}"/>
            </a:ext>
          </a:extLst>
        </xdr:cNvPr>
        <xdr:cNvSpPr txBox="1">
          <a:spLocks noChangeArrowheads="1"/>
        </xdr:cNvSpPr>
      </xdr:nvSpPr>
      <xdr:spPr bwMode="auto">
        <a:xfrm>
          <a:off x="0" y="4774406"/>
          <a:ext cx="6553200" cy="224998"/>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indent="-228600">
            <a:spcBef>
              <a:spcPct val="50000"/>
            </a:spcBef>
            <a:buAutoNum type="arabicPeriod"/>
          </a:pPr>
          <a:r>
            <a:rPr lang="en-CA" sz="900">
              <a:solidFill>
                <a:schemeClr val="tx1">
                  <a:lumMod val="75000"/>
                </a:schemeClr>
              </a:solidFill>
              <a:latin typeface="Arial" panose="020B0604020202020204" pitchFamily="34" charset="0"/>
              <a:cs typeface="Arial" panose="020B0604020202020204" pitchFamily="34" charset="0"/>
            </a:rPr>
            <a:t>Includes separately managed accounts.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31</xdr:row>
      <xdr:rowOff>0</xdr:rowOff>
    </xdr:from>
    <xdr:to>
      <xdr:col>3</xdr:col>
      <xdr:colOff>0</xdr:colOff>
      <xdr:row>32</xdr:row>
      <xdr:rowOff>58310</xdr:rowOff>
    </xdr:to>
    <xdr:sp macro="" textlink="">
      <xdr:nvSpPr>
        <xdr:cNvPr id="3" name="Text Box 13">
          <a:extLst>
            <a:ext uri="{FF2B5EF4-FFF2-40B4-BE49-F238E27FC236}">
              <a16:creationId xmlns:a16="http://schemas.microsoft.com/office/drawing/2014/main" id="{CBF5A9CF-AD3D-4B0D-8CDE-79BBB76A5EC1}"/>
            </a:ext>
          </a:extLst>
        </xdr:cNvPr>
        <xdr:cNvSpPr txBox="1">
          <a:spLocks noChangeArrowheads="1"/>
        </xdr:cNvSpPr>
      </xdr:nvSpPr>
      <xdr:spPr bwMode="auto">
        <a:xfrm>
          <a:off x="0" y="5250656"/>
          <a:ext cx="6553200" cy="224998"/>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indent="-228600">
            <a:spcBef>
              <a:spcPct val="50000"/>
            </a:spcBef>
            <a:buAutoNum type="arabicPeriod"/>
          </a:pPr>
          <a:r>
            <a:rPr lang="en-CA" sz="900">
              <a:solidFill>
                <a:schemeClr val="tx1">
                  <a:lumMod val="75000"/>
                </a:schemeClr>
              </a:solidFill>
              <a:latin typeface="Arial" panose="020B0604020202020204" pitchFamily="34" charset="0"/>
              <a:cs typeface="Arial" panose="020B0604020202020204" pitchFamily="34" charset="0"/>
            </a:rPr>
            <a:t>Includes separately managed accounts.</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475</xdr:colOff>
      <xdr:row>25</xdr:row>
      <xdr:rowOff>67031</xdr:rowOff>
    </xdr:to>
    <xdr:pic>
      <xdr:nvPicPr>
        <xdr:cNvPr id="2" name="Picture 1">
          <a:extLst>
            <a:ext uri="{FF2B5EF4-FFF2-40B4-BE49-F238E27FC236}">
              <a16:creationId xmlns:a16="http://schemas.microsoft.com/office/drawing/2014/main" id="{51DF61D1-2D35-4C19-9F13-A89334A5B43E}"/>
            </a:ext>
          </a:extLst>
        </xdr:cNvPr>
        <xdr:cNvPicPr>
          <a:picLocks noChangeAspect="1"/>
        </xdr:cNvPicPr>
      </xdr:nvPicPr>
      <xdr:blipFill>
        <a:blip xmlns:r="http://schemas.openxmlformats.org/officeDocument/2006/relationships" r:embed="rId1"/>
        <a:stretch>
          <a:fillRect/>
        </a:stretch>
      </xdr:blipFill>
      <xdr:spPr>
        <a:xfrm>
          <a:off x="0" y="0"/>
          <a:ext cx="5486875" cy="4115156"/>
        </a:xfrm>
        <a:prstGeom prst="rect">
          <a:avLst/>
        </a:prstGeom>
      </xdr:spPr>
    </xdr:pic>
    <xdr:clientData/>
  </xdr:twoCellAnchor>
  <xdr:twoCellAnchor editAs="oneCell">
    <xdr:from>
      <xdr:col>0</xdr:col>
      <xdr:colOff>66675</xdr:colOff>
      <xdr:row>27</xdr:row>
      <xdr:rowOff>104774</xdr:rowOff>
    </xdr:from>
    <xdr:to>
      <xdr:col>9</xdr:col>
      <xdr:colOff>67150</xdr:colOff>
      <xdr:row>53</xdr:row>
      <xdr:rowOff>9880</xdr:rowOff>
    </xdr:to>
    <xdr:pic>
      <xdr:nvPicPr>
        <xdr:cNvPr id="3" name="Picture 2">
          <a:extLst>
            <a:ext uri="{FF2B5EF4-FFF2-40B4-BE49-F238E27FC236}">
              <a16:creationId xmlns:a16="http://schemas.microsoft.com/office/drawing/2014/main" id="{524E0084-BA3C-43E1-A5F5-9FD3D918E060}"/>
            </a:ext>
          </a:extLst>
        </xdr:cNvPr>
        <xdr:cNvPicPr>
          <a:picLocks noChangeAspect="1"/>
        </xdr:cNvPicPr>
      </xdr:nvPicPr>
      <xdr:blipFill>
        <a:blip xmlns:r="http://schemas.openxmlformats.org/officeDocument/2006/relationships" r:embed="rId2"/>
        <a:stretch>
          <a:fillRect/>
        </a:stretch>
      </xdr:blipFill>
      <xdr:spPr>
        <a:xfrm>
          <a:off x="66675" y="4476749"/>
          <a:ext cx="5486875" cy="4115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475</xdr:colOff>
      <xdr:row>25</xdr:row>
      <xdr:rowOff>67031</xdr:rowOff>
    </xdr:to>
    <xdr:pic>
      <xdr:nvPicPr>
        <xdr:cNvPr id="2" name="Picture 1">
          <a:extLst>
            <a:ext uri="{FF2B5EF4-FFF2-40B4-BE49-F238E27FC236}">
              <a16:creationId xmlns:a16="http://schemas.microsoft.com/office/drawing/2014/main" id="{C8A2B8B1-7416-48DF-8D20-E0EFB03F4464}"/>
            </a:ext>
          </a:extLst>
        </xdr:cNvPr>
        <xdr:cNvPicPr>
          <a:picLocks noChangeAspect="1"/>
        </xdr:cNvPicPr>
      </xdr:nvPicPr>
      <xdr:blipFill>
        <a:blip xmlns:r="http://schemas.openxmlformats.org/officeDocument/2006/relationships" r:embed="rId1"/>
        <a:stretch>
          <a:fillRect/>
        </a:stretch>
      </xdr:blipFill>
      <xdr:spPr>
        <a:xfrm>
          <a:off x="0" y="0"/>
          <a:ext cx="5486875" cy="4115156"/>
        </a:xfrm>
        <a:prstGeom prst="rect">
          <a:avLst/>
        </a:prstGeom>
      </xdr:spPr>
    </xdr:pic>
    <xdr:clientData/>
  </xdr:twoCellAnchor>
  <xdr:twoCellAnchor editAs="oneCell">
    <xdr:from>
      <xdr:col>0</xdr:col>
      <xdr:colOff>0</xdr:colOff>
      <xdr:row>27</xdr:row>
      <xdr:rowOff>133349</xdr:rowOff>
    </xdr:from>
    <xdr:to>
      <xdr:col>9</xdr:col>
      <xdr:colOff>475</xdr:colOff>
      <xdr:row>53</xdr:row>
      <xdr:rowOff>38455</xdr:rowOff>
    </xdr:to>
    <xdr:pic>
      <xdr:nvPicPr>
        <xdr:cNvPr id="3" name="Picture 2">
          <a:extLst>
            <a:ext uri="{FF2B5EF4-FFF2-40B4-BE49-F238E27FC236}">
              <a16:creationId xmlns:a16="http://schemas.microsoft.com/office/drawing/2014/main" id="{43D2BE92-1E7B-45A4-A2BF-B35546084565}"/>
            </a:ext>
          </a:extLst>
        </xdr:cNvPr>
        <xdr:cNvPicPr>
          <a:picLocks noChangeAspect="1"/>
        </xdr:cNvPicPr>
      </xdr:nvPicPr>
      <xdr:blipFill>
        <a:blip xmlns:r="http://schemas.openxmlformats.org/officeDocument/2006/relationships" r:embed="rId2"/>
        <a:stretch>
          <a:fillRect/>
        </a:stretch>
      </xdr:blipFill>
      <xdr:spPr>
        <a:xfrm>
          <a:off x="0" y="4505324"/>
          <a:ext cx="5486875" cy="4115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66</xdr:row>
      <xdr:rowOff>0</xdr:rowOff>
    </xdr:from>
    <xdr:to>
      <xdr:col>3</xdr:col>
      <xdr:colOff>361950</xdr:colOff>
      <xdr:row>68</xdr:row>
      <xdr:rowOff>90652</xdr:rowOff>
    </xdr:to>
    <xdr:sp macro="" textlink="">
      <xdr:nvSpPr>
        <xdr:cNvPr id="4" name="Text Box 13">
          <a:extLst>
            <a:ext uri="{FF2B5EF4-FFF2-40B4-BE49-F238E27FC236}">
              <a16:creationId xmlns:a16="http://schemas.microsoft.com/office/drawing/2014/main" id="{5A1F3647-4F26-44A5-A72C-7E6A6FD47C58}"/>
            </a:ext>
          </a:extLst>
        </xdr:cNvPr>
        <xdr:cNvSpPr txBox="1">
          <a:spLocks noChangeArrowheads="1"/>
        </xdr:cNvSpPr>
      </xdr:nvSpPr>
      <xdr:spPr bwMode="auto">
        <a:xfrm>
          <a:off x="0" y="9917906"/>
          <a:ext cx="6553200" cy="424027"/>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Bef>
              <a:spcPct val="50000"/>
            </a:spcBef>
          </a:pPr>
          <a:r>
            <a:rPr lang="en-US" sz="900">
              <a:solidFill>
                <a:schemeClr val="tx1">
                  <a:lumMod val="75000"/>
                </a:schemeClr>
              </a:solidFill>
              <a:latin typeface="Arial" panose="020B0604020202020204" pitchFamily="34" charset="0"/>
              <a:cs typeface="Arial" panose="020B0604020202020204" pitchFamily="34" charset="0"/>
            </a:rPr>
            <a:t>1. Revenue and expenses are net of  intersegment eliminations.</a:t>
          </a:r>
        </a:p>
        <a:p>
          <a:pPr>
            <a:spcBef>
              <a:spcPct val="50000"/>
            </a:spcBef>
          </a:pPr>
          <a:r>
            <a:rPr lang="en-US" sz="900">
              <a:solidFill>
                <a:schemeClr val="tx1">
                  <a:lumMod val="75000"/>
                </a:schemeClr>
              </a:solidFill>
              <a:latin typeface="Arial" panose="020B0604020202020204" pitchFamily="34" charset="0"/>
              <a:cs typeface="Arial" panose="020B0604020202020204" pitchFamily="34" charset="0"/>
            </a:rPr>
            <a:t>2. Please see slide 3 for details of Other Items.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52</xdr:row>
      <xdr:rowOff>0</xdr:rowOff>
    </xdr:from>
    <xdr:to>
      <xdr:col>3</xdr:col>
      <xdr:colOff>555785</xdr:colOff>
      <xdr:row>59</xdr:row>
      <xdr:rowOff>119566</xdr:rowOff>
    </xdr:to>
    <xdr:sp macro="" textlink="">
      <xdr:nvSpPr>
        <xdr:cNvPr id="3" name="Text Box 13">
          <a:extLst>
            <a:ext uri="{FF2B5EF4-FFF2-40B4-BE49-F238E27FC236}">
              <a16:creationId xmlns:a16="http://schemas.microsoft.com/office/drawing/2014/main" id="{D0009654-37FF-45AA-8B41-9EC007A659BB}"/>
            </a:ext>
          </a:extLst>
        </xdr:cNvPr>
        <xdr:cNvSpPr txBox="1">
          <a:spLocks noChangeArrowheads="1"/>
        </xdr:cNvSpPr>
      </xdr:nvSpPr>
      <xdr:spPr bwMode="auto">
        <a:xfrm>
          <a:off x="0" y="8358188"/>
          <a:ext cx="5044441" cy="1286378"/>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6688" indent="-166688">
            <a:spcBef>
              <a:spcPct val="50000"/>
            </a:spcBef>
            <a:buAutoNum type="arabicPeriod"/>
          </a:pPr>
          <a:r>
            <a:rPr lang="en-CA" sz="900">
              <a:latin typeface="Arial" panose="020B0604020202020204" pitchFamily="34" charset="0"/>
              <a:cs typeface="Arial" panose="020B0604020202020204" pitchFamily="34" charset="0"/>
            </a:rPr>
            <a:t>Assets under management recorded within both operating companies’ results are eliminated on consolidation.</a:t>
          </a:r>
        </a:p>
        <a:p>
          <a:pPr marL="166688" indent="-166688">
            <a:spcBef>
              <a:spcPct val="50000"/>
            </a:spcBef>
            <a:buAutoNum type="arabicPeriod"/>
          </a:pPr>
          <a:r>
            <a:rPr lang="en-CA" sz="900">
              <a:latin typeface="Arial" panose="020B0604020202020204" pitchFamily="34" charset="0"/>
              <a:cs typeface="Arial" panose="020B0604020202020204" pitchFamily="34" charset="0"/>
            </a:rPr>
            <a:t>The fourth quarter of 2020 reflects the impact of net business acquisitions of $30.3 billion, which included the acquisitions of GLC Asset Management Group Ltd. (GLC) and Greenchip Financial Corporation (Greenchip), and the divestiture of the fund management contracts relating to private label Quadrus Group of Funds (QGOF). As a result, mutual fund AUM decreased by $13.2 billion and institutional SMA increased by $43.5 billion.</a:t>
          </a:r>
        </a:p>
        <a:p>
          <a:pPr marL="166688" indent="-166688">
            <a:spcBef>
              <a:spcPct val="50000"/>
            </a:spcBef>
            <a:buFontTx/>
            <a:buAutoNum type="arabicPeriod"/>
          </a:pPr>
          <a:r>
            <a:rPr lang="en-CA" sz="900">
              <a:latin typeface="Arial" panose="020B0604020202020204" pitchFamily="34" charset="0"/>
              <a:cs typeface="Arial" panose="020B0604020202020204" pitchFamily="34" charset="0"/>
            </a:rPr>
            <a:t>Excludes ETFs held by IGM mutual funds.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44</xdr:row>
      <xdr:rowOff>0</xdr:rowOff>
    </xdr:from>
    <xdr:to>
      <xdr:col>3</xdr:col>
      <xdr:colOff>166688</xdr:colOff>
      <xdr:row>47</xdr:row>
      <xdr:rowOff>122994</xdr:rowOff>
    </xdr:to>
    <xdr:sp macro="" textlink="">
      <xdr:nvSpPr>
        <xdr:cNvPr id="2" name="Text Box 13">
          <a:extLst>
            <a:ext uri="{FF2B5EF4-FFF2-40B4-BE49-F238E27FC236}">
              <a16:creationId xmlns:a16="http://schemas.microsoft.com/office/drawing/2014/main" id="{C6159892-E3F7-4F84-9653-A4420865837F}"/>
            </a:ext>
          </a:extLst>
        </xdr:cNvPr>
        <xdr:cNvSpPr txBox="1">
          <a:spLocks noChangeArrowheads="1"/>
        </xdr:cNvSpPr>
      </xdr:nvSpPr>
      <xdr:spPr bwMode="auto">
        <a:xfrm>
          <a:off x="0" y="7124700"/>
          <a:ext cx="1995488" cy="608769"/>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6688" indent="-166688">
            <a:spcBef>
              <a:spcPct val="50000"/>
            </a:spcBef>
            <a:buFont typeface="+mj-lt"/>
            <a:buAutoNum type="arabicPeriod"/>
          </a:pPr>
          <a:r>
            <a:rPr lang="en-CA" sz="900">
              <a:latin typeface="Arial" panose="020B0604020202020204" pitchFamily="34" charset="0"/>
              <a:cs typeface="Arial" panose="020B0604020202020204" pitchFamily="34" charset="0"/>
            </a:rPr>
            <a:t>Assets under management recorded within both operating companies’ results are eliminated on consolidation.</a:t>
          </a:r>
        </a:p>
        <a:p>
          <a:pPr marL="166688" indent="-166688">
            <a:spcBef>
              <a:spcPct val="50000"/>
            </a:spcBef>
            <a:buFont typeface="+mj-lt"/>
            <a:buAutoNum type="arabicPeriod"/>
          </a:pPr>
          <a:r>
            <a:rPr lang="en-CA" sz="900">
              <a:solidFill>
                <a:schemeClr val="tx1">
                  <a:lumMod val="75000"/>
                </a:schemeClr>
              </a:solidFill>
              <a:latin typeface="Arial" panose="020B0604020202020204" pitchFamily="34" charset="0"/>
              <a:cs typeface="Arial" panose="020B0604020202020204" pitchFamily="34" charset="0"/>
            </a:rPr>
            <a:t>Does not include net sales relating to sub-advisory mandates to Wealth Management segment.</a:t>
          </a:r>
        </a:p>
        <a:p>
          <a:pPr marL="166688" indent="-166688">
            <a:spcBef>
              <a:spcPct val="50000"/>
            </a:spcBef>
            <a:buFont typeface="+mj-lt"/>
            <a:buAutoNum type="arabicPeriod"/>
          </a:pPr>
          <a:r>
            <a:rPr lang="en-CA" sz="900">
              <a:latin typeface="Arial" panose="020B0604020202020204" pitchFamily="34" charset="0"/>
              <a:cs typeface="Arial" panose="020B0604020202020204" pitchFamily="34" charset="0"/>
            </a:rPr>
            <a:t>Excludes ETFs held by IGM mutual funds.</a:t>
          </a:r>
          <a:endParaRPr lang="en-US" sz="900">
            <a:solidFill>
              <a:schemeClr val="tx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64</xdr:row>
      <xdr:rowOff>0</xdr:rowOff>
    </xdr:from>
    <xdr:to>
      <xdr:col>6</xdr:col>
      <xdr:colOff>278002</xdr:colOff>
      <xdr:row>73</xdr:row>
      <xdr:rowOff>68500</xdr:rowOff>
    </xdr:to>
    <xdr:sp macro="" textlink="">
      <xdr:nvSpPr>
        <xdr:cNvPr id="4" name="Text Box 13">
          <a:extLst>
            <a:ext uri="{FF2B5EF4-FFF2-40B4-BE49-F238E27FC236}">
              <a16:creationId xmlns:a16="http://schemas.microsoft.com/office/drawing/2014/main" id="{4E6A6A7F-B5AF-44C5-8365-633C8893320B}"/>
            </a:ext>
          </a:extLst>
        </xdr:cNvPr>
        <xdr:cNvSpPr txBox="1">
          <a:spLocks noChangeArrowheads="1"/>
        </xdr:cNvSpPr>
      </xdr:nvSpPr>
      <xdr:spPr bwMode="auto">
        <a:xfrm>
          <a:off x="0" y="10929938"/>
          <a:ext cx="5397690" cy="1485343"/>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indent="-228600">
            <a:spcBef>
              <a:spcPct val="50000"/>
            </a:spcBef>
            <a:buAutoNum type="arabicPeriod"/>
          </a:pPr>
          <a:r>
            <a:rPr lang="en-CA" sz="900">
              <a:solidFill>
                <a:schemeClr val="tx1">
                  <a:lumMod val="75000"/>
                </a:schemeClr>
              </a:solidFill>
              <a:latin typeface="Arial" panose="020B0604020202020204" pitchFamily="34" charset="0"/>
              <a:cs typeface="Arial" panose="020B0604020202020204" pitchFamily="34" charset="0"/>
            </a:rPr>
            <a:t>In Q3 2020, the Company sold its equity interest in Personal Capital Corporation to a subsidiary of Great-West Lifeco Inc. (Lifeco), Empower Retirement, for proceeds of $232.8 million (USD $176.2 million) and up to an additional USD $24.6 million in consideration subject to Personal Capital achieving certain target growth objectives. As a result of the sale</a:t>
          </a:r>
          <a:r>
            <a:rPr lang="en-CA" sz="900">
              <a:latin typeface="Arial" panose="020B0604020202020204" pitchFamily="34" charset="0"/>
              <a:cs typeface="Arial" panose="020B0604020202020204" pitchFamily="34" charset="0"/>
            </a:rPr>
            <a:t>, the Company has derecognized its investment in Personal Capital and recorded an accounting gain of $37.2 million ($31.4 million net of tax).</a:t>
          </a:r>
        </a:p>
        <a:p>
          <a:pPr marL="228600" indent="-228600">
            <a:spcBef>
              <a:spcPct val="50000"/>
            </a:spcBef>
            <a:buFontTx/>
            <a:buAutoNum type="arabicPeriod"/>
          </a:pPr>
          <a:r>
            <a:rPr lang="en-CA" sz="900">
              <a:latin typeface="Arial" panose="020B0604020202020204" pitchFamily="34" charset="0"/>
              <a:cs typeface="Arial" panose="020B0604020202020204" pitchFamily="34" charset="0"/>
            </a:rPr>
            <a:t>On October 28, 2020, the Company’s subsidiary, Mackenzie, together with Great-West Lifeco Inc. (Lifeco), acquired a 70% economic interest and 49.9% non-controlling voting interest in Northleaf Capital Group Ltd. (Northleaf) through an acquisition vehicle 80% owned by Mackenzie and 20% owned by Lifeco. </a:t>
          </a:r>
          <a:endParaRPr lang="en-US" sz="9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50</xdr:row>
      <xdr:rowOff>0</xdr:rowOff>
    </xdr:from>
    <xdr:to>
      <xdr:col>6</xdr:col>
      <xdr:colOff>202406</xdr:colOff>
      <xdr:row>52</xdr:row>
      <xdr:rowOff>156952</xdr:rowOff>
    </xdr:to>
    <xdr:sp macro="" textlink="">
      <xdr:nvSpPr>
        <xdr:cNvPr id="3" name="Rectangle 2">
          <a:extLst>
            <a:ext uri="{FF2B5EF4-FFF2-40B4-BE49-F238E27FC236}">
              <a16:creationId xmlns:a16="http://schemas.microsoft.com/office/drawing/2014/main" id="{323F6D13-0E17-480E-A67E-B6FABA0790CC}"/>
            </a:ext>
          </a:extLst>
        </xdr:cNvPr>
        <xdr:cNvSpPr/>
      </xdr:nvSpPr>
      <xdr:spPr>
        <a:xfrm>
          <a:off x="0" y="8131969"/>
          <a:ext cx="6131719" cy="49032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5425" lvl="1" indent="-166688">
            <a:buFont typeface="+mj-lt"/>
            <a:buAutoNum type="arabicPeriod"/>
          </a:pPr>
          <a:r>
            <a:rPr lang="en-US" sz="900">
              <a:latin typeface="Arial" panose="020B0604020202020204" pitchFamily="34" charset="0"/>
              <a:cs typeface="Arial" panose="020B0604020202020204" pitchFamily="34" charset="0"/>
            </a:rPr>
            <a:t>Represents business development activities which do not vary directly with asset or sales levels, such as  direct marketing and advertising, financial planning specialist support, wholesaling and other costs incurred to support our adviser networks.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49</xdr:row>
      <xdr:rowOff>0</xdr:rowOff>
    </xdr:from>
    <xdr:to>
      <xdr:col>6</xdr:col>
      <xdr:colOff>321467</xdr:colOff>
      <xdr:row>51</xdr:row>
      <xdr:rowOff>156952</xdr:rowOff>
    </xdr:to>
    <xdr:sp macro="" textlink="">
      <xdr:nvSpPr>
        <xdr:cNvPr id="3" name="Rectangle 2">
          <a:extLst>
            <a:ext uri="{FF2B5EF4-FFF2-40B4-BE49-F238E27FC236}">
              <a16:creationId xmlns:a16="http://schemas.microsoft.com/office/drawing/2014/main" id="{B4D9DEC5-2E05-4141-91D8-5276E2C7F7A4}"/>
            </a:ext>
          </a:extLst>
        </xdr:cNvPr>
        <xdr:cNvSpPr/>
      </xdr:nvSpPr>
      <xdr:spPr>
        <a:xfrm>
          <a:off x="0" y="8203406"/>
          <a:ext cx="6262686" cy="49032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6688" lvl="1" indent="-166688">
            <a:buFont typeface="+mj-lt"/>
            <a:buAutoNum type="arabicPeriod"/>
          </a:pPr>
          <a:r>
            <a:rPr lang="en-US" sz="900">
              <a:latin typeface="Arial" panose="020B0604020202020204" pitchFamily="34" charset="0"/>
              <a:cs typeface="Arial" panose="020B0604020202020204" pitchFamily="34" charset="0"/>
            </a:rPr>
            <a:t>Represents business development activities which do not vary directly with asset or sales levels, such as  direct marketing and advertising, financial planning specialist support, wholesaling and other costs incurred to support our adviser networks.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53</xdr:row>
      <xdr:rowOff>83346</xdr:rowOff>
    </xdr:from>
    <xdr:to>
      <xdr:col>5</xdr:col>
      <xdr:colOff>171450</xdr:colOff>
      <xdr:row>54</xdr:row>
      <xdr:rowOff>141656</xdr:rowOff>
    </xdr:to>
    <xdr:sp macro="" textlink="">
      <xdr:nvSpPr>
        <xdr:cNvPr id="2" name="Text Box 13">
          <a:extLst>
            <a:ext uri="{FF2B5EF4-FFF2-40B4-BE49-F238E27FC236}">
              <a16:creationId xmlns:a16="http://schemas.microsoft.com/office/drawing/2014/main" id="{B81144A8-B362-4359-A47D-D8B57324F507}"/>
            </a:ext>
          </a:extLst>
        </xdr:cNvPr>
        <xdr:cNvSpPr txBox="1">
          <a:spLocks noChangeArrowheads="1"/>
        </xdr:cNvSpPr>
      </xdr:nvSpPr>
      <xdr:spPr bwMode="auto">
        <a:xfrm>
          <a:off x="0" y="8941596"/>
          <a:ext cx="6553200" cy="224998"/>
        </a:xfrm>
        <a:prstGeom prst="rect">
          <a:avLst/>
        </a:prstGeom>
        <a:noFill/>
        <a:ln w="9525">
          <a:noFill/>
          <a:miter lim="800000"/>
          <a:headEnd/>
          <a:tailEnd/>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66688" indent="-166688">
            <a:spcBef>
              <a:spcPct val="50000"/>
            </a:spcBef>
            <a:buFont typeface="+mj-lt"/>
            <a:buAutoNum type="arabicPeriod"/>
          </a:pPr>
          <a:r>
            <a:rPr lang="en-CA" sz="900">
              <a:solidFill>
                <a:schemeClr val="tx1">
                  <a:lumMod val="75000"/>
                </a:schemeClr>
              </a:solidFill>
              <a:latin typeface="Arial" panose="020B0604020202020204" pitchFamily="34" charset="0"/>
              <a:cs typeface="Arial" panose="020B0604020202020204" pitchFamily="34" charset="0"/>
            </a:rPr>
            <a:t>Mortgages funded by IG Wealth Management.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ACA1-4B31-4FBD-A5BB-9DDAE617BA56}">
  <dimension ref="E38"/>
  <sheetViews>
    <sheetView showGridLines="0" tabSelected="1" workbookViewId="0"/>
  </sheetViews>
  <sheetFormatPr defaultRowHeight="12.75" x14ac:dyDescent="0.2"/>
  <sheetData>
    <row r="38" spans="5:5" ht="26.25" x14ac:dyDescent="0.4">
      <c r="E38" s="103"/>
    </row>
  </sheetData>
  <pageMargins left="0.7" right="0.7" top="0.75" bottom="0.75" header="0.3" footer="0.3"/>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EB96E-5583-479B-A7AB-085648AB5788}">
  <dimension ref="A2:R34"/>
  <sheetViews>
    <sheetView showGridLines="0" zoomScale="80" zoomScaleNormal="80" workbookViewId="0"/>
  </sheetViews>
  <sheetFormatPr defaultRowHeight="12.75" x14ac:dyDescent="0.2"/>
  <cols>
    <col min="1" max="1" width="5.5703125" style="208" customWidth="1"/>
    <col min="2" max="2" width="36.42578125" style="208" customWidth="1"/>
    <col min="3" max="4" width="12" style="208" bestFit="1" customWidth="1"/>
    <col min="5" max="5" width="11.140625" style="208" bestFit="1" customWidth="1"/>
    <col min="6" max="11" width="12" style="208" bestFit="1" customWidth="1"/>
    <col min="12" max="16384" width="9.140625" style="208"/>
  </cols>
  <sheetData>
    <row r="2" spans="1:18" ht="18" x14ac:dyDescent="0.25">
      <c r="A2" s="90" t="s">
        <v>176</v>
      </c>
    </row>
    <row r="3" spans="1:18" x14ac:dyDescent="0.2">
      <c r="A3" s="1" t="s">
        <v>168</v>
      </c>
    </row>
    <row r="4" spans="1:18" x14ac:dyDescent="0.2">
      <c r="B4" s="19" t="s">
        <v>59</v>
      </c>
      <c r="C4" s="206">
        <v>2018</v>
      </c>
      <c r="D4" s="206">
        <v>2019</v>
      </c>
      <c r="E4" s="206">
        <v>2019</v>
      </c>
      <c r="F4" s="206">
        <v>2019</v>
      </c>
      <c r="G4" s="206">
        <v>2019</v>
      </c>
      <c r="H4" s="206">
        <v>2020</v>
      </c>
      <c r="I4" s="206">
        <v>2020</v>
      </c>
      <c r="J4" s="206">
        <v>2020</v>
      </c>
      <c r="K4" s="206">
        <v>2020</v>
      </c>
      <c r="P4" s="110"/>
      <c r="Q4" s="110"/>
      <c r="R4" s="110"/>
    </row>
    <row r="5" spans="1:18" x14ac:dyDescent="0.2">
      <c r="B5" s="19" t="s">
        <v>60</v>
      </c>
      <c r="C5" s="207">
        <v>4</v>
      </c>
      <c r="D5" s="207">
        <v>1</v>
      </c>
      <c r="E5" s="207">
        <v>2</v>
      </c>
      <c r="F5" s="207">
        <v>3</v>
      </c>
      <c r="G5" s="207">
        <v>4</v>
      </c>
      <c r="H5" s="207">
        <v>1</v>
      </c>
      <c r="I5" s="207">
        <v>2</v>
      </c>
      <c r="J5" s="207">
        <v>3</v>
      </c>
      <c r="K5" s="207">
        <v>4</v>
      </c>
      <c r="P5" s="114"/>
      <c r="Q5" s="114"/>
      <c r="R5" s="114"/>
    </row>
    <row r="6" spans="1:18" s="119" customFormat="1" ht="15.75" x14ac:dyDescent="0.25">
      <c r="A6" s="222"/>
      <c r="B6" s="222"/>
      <c r="C6" s="118"/>
      <c r="D6" s="118"/>
      <c r="E6" s="118"/>
      <c r="F6" s="118"/>
      <c r="G6" s="118"/>
      <c r="H6" s="118"/>
      <c r="I6" s="118"/>
      <c r="J6" s="118"/>
      <c r="K6" s="118"/>
    </row>
    <row r="7" spans="1:18" x14ac:dyDescent="0.2">
      <c r="A7" s="208" t="s">
        <v>183</v>
      </c>
      <c r="C7" s="209"/>
      <c r="D7" s="209"/>
      <c r="E7" s="209"/>
      <c r="F7" s="209"/>
      <c r="G7" s="209"/>
      <c r="H7" s="209"/>
      <c r="I7" s="209"/>
      <c r="J7" s="209"/>
      <c r="K7" s="209"/>
    </row>
    <row r="8" spans="1:18" x14ac:dyDescent="0.2">
      <c r="B8" s="208" t="s">
        <v>218</v>
      </c>
      <c r="C8" s="209">
        <v>3480.2626399716291</v>
      </c>
      <c r="D8" s="209">
        <v>3773</v>
      </c>
      <c r="E8" s="209">
        <v>3126</v>
      </c>
      <c r="F8" s="209">
        <v>3136</v>
      </c>
      <c r="G8" s="209">
        <v>3617</v>
      </c>
      <c r="H8" s="209">
        <v>4324</v>
      </c>
      <c r="I8" s="209">
        <v>2964</v>
      </c>
      <c r="J8" s="209">
        <v>3024</v>
      </c>
      <c r="K8" s="209">
        <v>4425</v>
      </c>
    </row>
    <row r="9" spans="1:18" x14ac:dyDescent="0.2">
      <c r="B9" s="208" t="s">
        <v>219</v>
      </c>
      <c r="C9" s="210">
        <v>3749.9838583427318</v>
      </c>
      <c r="D9" s="210">
        <v>3908</v>
      </c>
      <c r="E9" s="210">
        <v>3814</v>
      </c>
      <c r="F9" s="210">
        <v>3546</v>
      </c>
      <c r="G9" s="210">
        <v>3748</v>
      </c>
      <c r="H9" s="210">
        <v>3826</v>
      </c>
      <c r="I9" s="210">
        <v>2871</v>
      </c>
      <c r="J9" s="210">
        <v>3179</v>
      </c>
      <c r="K9" s="210">
        <v>3688</v>
      </c>
    </row>
    <row r="10" spans="1:18" x14ac:dyDescent="0.2">
      <c r="B10" s="208" t="s">
        <v>198</v>
      </c>
      <c r="C10" s="209">
        <v>-269.72121837110262</v>
      </c>
      <c r="D10" s="209">
        <v>-135</v>
      </c>
      <c r="E10" s="209">
        <v>-688</v>
      </c>
      <c r="F10" s="209">
        <v>-410</v>
      </c>
      <c r="G10" s="209">
        <v>-131</v>
      </c>
      <c r="H10" s="209">
        <v>498</v>
      </c>
      <c r="I10" s="209">
        <v>93</v>
      </c>
      <c r="J10" s="209">
        <v>-155</v>
      </c>
      <c r="K10" s="209">
        <v>737</v>
      </c>
    </row>
    <row r="11" spans="1:18" x14ac:dyDescent="0.2">
      <c r="B11" s="208" t="s">
        <v>15</v>
      </c>
      <c r="C11" s="209">
        <v>-7820.2787816288974</v>
      </c>
      <c r="D11" s="209">
        <v>8084</v>
      </c>
      <c r="E11" s="209">
        <v>1650</v>
      </c>
      <c r="F11" s="209">
        <v>1076</v>
      </c>
      <c r="G11" s="209">
        <v>3254</v>
      </c>
      <c r="H11" s="209">
        <v>-15119</v>
      </c>
      <c r="I11" s="209">
        <v>10175</v>
      </c>
      <c r="J11" s="209">
        <v>4703</v>
      </c>
      <c r="K11" s="209">
        <v>6831</v>
      </c>
    </row>
    <row r="12" spans="1:18" x14ac:dyDescent="0.2">
      <c r="B12" s="208" t="s">
        <v>144</v>
      </c>
      <c r="C12" s="209">
        <v>112120</v>
      </c>
      <c r="D12" s="209">
        <v>120069</v>
      </c>
      <c r="E12" s="209">
        <v>121031</v>
      </c>
      <c r="F12" s="209">
        <v>121697</v>
      </c>
      <c r="G12" s="209">
        <v>124820</v>
      </c>
      <c r="H12" s="209">
        <v>110199</v>
      </c>
      <c r="I12" s="209">
        <v>120467</v>
      </c>
      <c r="J12" s="209">
        <v>125015</v>
      </c>
      <c r="K12" s="209">
        <v>132583</v>
      </c>
    </row>
    <row r="13" spans="1:18" x14ac:dyDescent="0.2">
      <c r="B13" s="208" t="s">
        <v>220</v>
      </c>
      <c r="C13" s="209">
        <v>115037.90843281754</v>
      </c>
      <c r="D13" s="209">
        <v>117055</v>
      </c>
      <c r="E13" s="209">
        <v>120933</v>
      </c>
      <c r="F13" s="209">
        <v>121248</v>
      </c>
      <c r="G13" s="209">
        <v>123180</v>
      </c>
      <c r="H13" s="209">
        <v>121850</v>
      </c>
      <c r="I13" s="209">
        <v>117084</v>
      </c>
      <c r="J13" s="209">
        <v>124327</v>
      </c>
      <c r="K13" s="209">
        <v>128342</v>
      </c>
    </row>
    <row r="14" spans="1:18" x14ac:dyDescent="0.2">
      <c r="C14" s="209"/>
      <c r="D14" s="209"/>
      <c r="E14" s="209"/>
      <c r="F14" s="209"/>
      <c r="G14" s="209"/>
      <c r="H14" s="209"/>
      <c r="I14" s="209"/>
      <c r="J14" s="209"/>
      <c r="K14" s="209"/>
    </row>
    <row r="15" spans="1:18" x14ac:dyDescent="0.2">
      <c r="A15" s="208" t="s">
        <v>221</v>
      </c>
      <c r="C15" s="209"/>
      <c r="D15" s="209"/>
      <c r="E15" s="209"/>
      <c r="F15" s="209"/>
      <c r="G15" s="209"/>
      <c r="H15" s="209"/>
      <c r="I15" s="209"/>
      <c r="J15" s="209"/>
      <c r="K15" s="209"/>
    </row>
    <row r="16" spans="1:18" x14ac:dyDescent="0.2">
      <c r="B16" s="208" t="s">
        <v>9</v>
      </c>
      <c r="C16" s="209">
        <v>2347.2067244825002</v>
      </c>
      <c r="D16" s="209">
        <v>2569</v>
      </c>
      <c r="E16" s="209">
        <v>2219</v>
      </c>
      <c r="F16" s="209">
        <v>2231</v>
      </c>
      <c r="G16" s="209">
        <v>2398</v>
      </c>
      <c r="H16" s="209">
        <v>2879</v>
      </c>
      <c r="I16" s="209">
        <v>1890</v>
      </c>
      <c r="J16" s="209">
        <v>2046</v>
      </c>
      <c r="K16" s="209">
        <v>2749</v>
      </c>
    </row>
    <row r="17" spans="1:11" x14ac:dyDescent="0.2">
      <c r="B17" s="208" t="s">
        <v>14</v>
      </c>
      <c r="C17" s="210">
        <v>2537.223325920464</v>
      </c>
      <c r="D17" s="210">
        <v>2599</v>
      </c>
      <c r="E17" s="210">
        <v>2838</v>
      </c>
      <c r="F17" s="210">
        <v>2582</v>
      </c>
      <c r="G17" s="210">
        <v>2759</v>
      </c>
      <c r="H17" s="210">
        <v>3010</v>
      </c>
      <c r="I17" s="210">
        <v>2083</v>
      </c>
      <c r="J17" s="210">
        <v>2382</v>
      </c>
      <c r="K17" s="210">
        <v>2847</v>
      </c>
    </row>
    <row r="18" spans="1:11" x14ac:dyDescent="0.2">
      <c r="B18" s="208" t="s">
        <v>10</v>
      </c>
      <c r="C18" s="209">
        <v>-190.01660143796397</v>
      </c>
      <c r="D18" s="209">
        <v>-30</v>
      </c>
      <c r="E18" s="209">
        <v>-619</v>
      </c>
      <c r="F18" s="209">
        <v>-351</v>
      </c>
      <c r="G18" s="209">
        <v>-361</v>
      </c>
      <c r="H18" s="209">
        <v>-131</v>
      </c>
      <c r="I18" s="209">
        <v>-193</v>
      </c>
      <c r="J18" s="209">
        <v>-336</v>
      </c>
      <c r="K18" s="209">
        <v>-98</v>
      </c>
    </row>
    <row r="19" spans="1:11" x14ac:dyDescent="0.2">
      <c r="B19" s="208" t="s">
        <v>15</v>
      </c>
      <c r="C19" s="209">
        <v>-6071.3146941517189</v>
      </c>
      <c r="D19" s="209">
        <v>6605</v>
      </c>
      <c r="E19" s="209">
        <v>1354</v>
      </c>
      <c r="F19" s="209">
        <v>923</v>
      </c>
      <c r="G19" s="209">
        <v>2769</v>
      </c>
      <c r="H19" s="209">
        <v>-11822</v>
      </c>
      <c r="I19" s="209">
        <v>8168</v>
      </c>
      <c r="J19" s="209">
        <v>3775</v>
      </c>
      <c r="K19" s="209">
        <v>5118</v>
      </c>
    </row>
    <row r="20" spans="1:11" x14ac:dyDescent="0.2">
      <c r="B20" s="208" t="s">
        <v>222</v>
      </c>
      <c r="C20" s="209">
        <v>88262</v>
      </c>
      <c r="D20" s="209">
        <v>94837</v>
      </c>
      <c r="E20" s="209">
        <v>95572</v>
      </c>
      <c r="F20" s="209">
        <v>96144</v>
      </c>
      <c r="G20" s="209">
        <v>98552</v>
      </c>
      <c r="H20" s="209">
        <v>86599</v>
      </c>
      <c r="I20" s="209">
        <v>94574</v>
      </c>
      <c r="J20" s="209">
        <v>98013</v>
      </c>
      <c r="K20" s="209">
        <v>103033</v>
      </c>
    </row>
    <row r="21" spans="1:11" x14ac:dyDescent="0.2">
      <c r="B21" s="208" t="s">
        <v>223</v>
      </c>
      <c r="C21" s="209">
        <v>90405.832405345704</v>
      </c>
      <c r="D21" s="209">
        <v>92298</v>
      </c>
      <c r="E21" s="209">
        <v>95598</v>
      </c>
      <c r="F21" s="209">
        <v>95736</v>
      </c>
      <c r="G21" s="209">
        <v>97316</v>
      </c>
      <c r="H21" s="209">
        <v>96145</v>
      </c>
      <c r="I21" s="209">
        <v>91911</v>
      </c>
      <c r="J21" s="209">
        <v>97687</v>
      </c>
      <c r="K21" s="209">
        <v>100419</v>
      </c>
    </row>
    <row r="22" spans="1:11" s="1" customFormat="1" x14ac:dyDescent="0.2">
      <c r="B22" s="208" t="s">
        <v>233</v>
      </c>
      <c r="C22" s="121">
        <v>0.78721254706526045</v>
      </c>
      <c r="D22" s="121">
        <v>0.7898541671872007</v>
      </c>
      <c r="E22" s="121">
        <v>0.78964893291801275</v>
      </c>
      <c r="F22" s="121">
        <v>0.79002769172617238</v>
      </c>
      <c r="G22" s="121">
        <v>0.78955295625701005</v>
      </c>
      <c r="H22" s="121">
        <v>0.78584197678744816</v>
      </c>
      <c r="I22" s="121">
        <v>0.78506146911602348</v>
      </c>
      <c r="J22" s="121">
        <v>0.7840099188097428</v>
      </c>
      <c r="K22" s="121">
        <v>0.77712074700376366</v>
      </c>
    </row>
    <row r="23" spans="1:11" x14ac:dyDescent="0.2">
      <c r="C23" s="185"/>
      <c r="D23" s="185"/>
      <c r="E23" s="185"/>
      <c r="F23" s="185"/>
      <c r="G23" s="185"/>
      <c r="H23" s="185"/>
      <c r="I23" s="185"/>
      <c r="J23" s="185"/>
      <c r="K23" s="185"/>
    </row>
    <row r="24" spans="1:11" x14ac:dyDescent="0.2">
      <c r="A24" s="208" t="s">
        <v>232</v>
      </c>
      <c r="C24" s="209"/>
      <c r="D24" s="209"/>
      <c r="E24" s="209"/>
      <c r="F24" s="209"/>
      <c r="G24" s="209"/>
      <c r="H24" s="209"/>
      <c r="I24" s="209"/>
      <c r="J24" s="209"/>
      <c r="K24" s="209"/>
    </row>
    <row r="25" spans="1:11" x14ac:dyDescent="0.2">
      <c r="B25" s="208" t="s">
        <v>198</v>
      </c>
      <c r="C25" s="116">
        <v>-79.704616933138652</v>
      </c>
      <c r="D25" s="116">
        <v>-105</v>
      </c>
      <c r="E25" s="116">
        <v>-69</v>
      </c>
      <c r="F25" s="116">
        <v>-59</v>
      </c>
      <c r="G25" s="116">
        <v>230</v>
      </c>
      <c r="H25" s="116">
        <v>629</v>
      </c>
      <c r="I25" s="116">
        <v>286</v>
      </c>
      <c r="J25" s="116">
        <v>181</v>
      </c>
      <c r="K25" s="116">
        <v>835</v>
      </c>
    </row>
    <row r="26" spans="1:11" x14ac:dyDescent="0.2">
      <c r="B26" s="208" t="s">
        <v>15</v>
      </c>
      <c r="C26" s="116">
        <v>-1748.9640874771785</v>
      </c>
      <c r="D26" s="116">
        <v>1479</v>
      </c>
      <c r="E26" s="116">
        <v>296</v>
      </c>
      <c r="F26" s="116">
        <v>153</v>
      </c>
      <c r="G26" s="116">
        <v>485</v>
      </c>
      <c r="H26" s="116">
        <v>-3297</v>
      </c>
      <c r="I26" s="116">
        <v>2007</v>
      </c>
      <c r="J26" s="116">
        <v>928</v>
      </c>
      <c r="K26" s="116">
        <v>1713</v>
      </c>
    </row>
    <row r="27" spans="1:11" x14ac:dyDescent="0.2">
      <c r="B27" s="208" t="s">
        <v>144</v>
      </c>
      <c r="C27" s="116">
        <v>23857.836784805782</v>
      </c>
      <c r="D27" s="116">
        <v>25232</v>
      </c>
      <c r="E27" s="116">
        <v>25459</v>
      </c>
      <c r="F27" s="116">
        <v>25553</v>
      </c>
      <c r="G27" s="116">
        <v>26268</v>
      </c>
      <c r="H27" s="116">
        <v>23600</v>
      </c>
      <c r="I27" s="116">
        <v>25893</v>
      </c>
      <c r="J27" s="116">
        <v>27002</v>
      </c>
      <c r="K27" s="116">
        <v>29550</v>
      </c>
    </row>
    <row r="28" spans="1:11" x14ac:dyDescent="0.2">
      <c r="B28" s="208" t="s">
        <v>220</v>
      </c>
      <c r="C28" s="116">
        <v>24632.076027471834</v>
      </c>
      <c r="D28" s="116">
        <v>24757</v>
      </c>
      <c r="E28" s="116">
        <v>25335</v>
      </c>
      <c r="F28" s="116">
        <v>25512</v>
      </c>
      <c r="G28" s="116">
        <v>25864</v>
      </c>
      <c r="H28" s="116">
        <v>25705</v>
      </c>
      <c r="I28" s="116">
        <v>25173</v>
      </c>
      <c r="J28" s="116">
        <v>26640</v>
      </c>
      <c r="K28" s="116">
        <v>27923</v>
      </c>
    </row>
    <row r="29" spans="1:11" x14ac:dyDescent="0.2">
      <c r="C29" s="1"/>
      <c r="D29" s="1"/>
      <c r="E29" s="1"/>
      <c r="F29" s="1"/>
      <c r="G29" s="1"/>
      <c r="H29" s="1"/>
      <c r="I29" s="1"/>
      <c r="J29" s="1"/>
      <c r="K29" s="1"/>
    </row>
    <row r="33" spans="3:11" x14ac:dyDescent="0.2">
      <c r="C33" s="86"/>
      <c r="D33" s="86"/>
      <c r="E33" s="86"/>
      <c r="F33" s="86"/>
      <c r="G33" s="86"/>
      <c r="H33" s="86"/>
      <c r="I33" s="86"/>
      <c r="J33" s="86"/>
      <c r="K33" s="86"/>
    </row>
    <row r="34" spans="3:11" x14ac:dyDescent="0.2">
      <c r="C34" s="86"/>
      <c r="D34" s="86"/>
      <c r="E34" s="86"/>
      <c r="F34" s="86"/>
      <c r="G34" s="86"/>
      <c r="H34" s="86"/>
      <c r="I34" s="86"/>
      <c r="J34" s="86"/>
      <c r="K34" s="86"/>
    </row>
  </sheetData>
  <pageMargins left="0.75" right="0.75" top="0.5" bottom="0.75" header="0.3" footer="0.3"/>
  <pageSetup scale="70" orientation="landscape" horizontalDpi="1200" verticalDpi="1200" r:id="rId1"/>
  <headerFooter>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7CA1-B0D7-4ADA-8C40-E55F98713C1F}">
  <dimension ref="A2:X75"/>
  <sheetViews>
    <sheetView showGridLines="0" zoomScale="80" zoomScaleNormal="80" workbookViewId="0"/>
  </sheetViews>
  <sheetFormatPr defaultColWidth="9.140625" defaultRowHeight="12.75" x14ac:dyDescent="0.2"/>
  <cols>
    <col min="1" max="3" width="2.85546875" style="10" customWidth="1"/>
    <col min="4" max="4" width="43.42578125" style="10" customWidth="1"/>
    <col min="5" max="5" width="12.5703125" style="10" bestFit="1" customWidth="1"/>
    <col min="6" max="8" width="12.28515625" style="10" bestFit="1" customWidth="1"/>
    <col min="9" max="9" width="12" style="10" bestFit="1" customWidth="1"/>
    <col min="10" max="10" width="12.28515625" style="10" bestFit="1" customWidth="1"/>
    <col min="11" max="11" width="12" style="10" bestFit="1" customWidth="1"/>
    <col min="12" max="13" width="12" style="87" bestFit="1" customWidth="1"/>
    <col min="14" max="14" width="9.140625" style="10"/>
    <col min="15" max="24" width="9.5703125" style="10" bestFit="1" customWidth="1"/>
    <col min="25" max="16384" width="9.140625" style="10"/>
  </cols>
  <sheetData>
    <row r="2" spans="1:19" ht="18" x14ac:dyDescent="0.25">
      <c r="A2" s="78" t="s">
        <v>275</v>
      </c>
    </row>
    <row r="3" spans="1:19" x14ac:dyDescent="0.2">
      <c r="A3" s="1" t="s">
        <v>162</v>
      </c>
    </row>
    <row r="4" spans="1:19" x14ac:dyDescent="0.2">
      <c r="A4" s="6"/>
      <c r="B4" s="6"/>
      <c r="C4" s="6"/>
      <c r="D4" s="19" t="s">
        <v>59</v>
      </c>
      <c r="E4" s="2">
        <v>2018</v>
      </c>
      <c r="F4" s="2">
        <v>2019</v>
      </c>
      <c r="G4" s="2">
        <v>2019</v>
      </c>
      <c r="H4" s="2">
        <v>2019</v>
      </c>
      <c r="I4" s="2">
        <v>2019</v>
      </c>
      <c r="J4" s="2">
        <v>2020</v>
      </c>
      <c r="K4" s="2">
        <v>2020</v>
      </c>
      <c r="L4" s="92">
        <v>2020</v>
      </c>
      <c r="M4" s="92">
        <v>2020</v>
      </c>
    </row>
    <row r="5" spans="1:19" x14ac:dyDescent="0.2">
      <c r="A5" s="6"/>
      <c r="B5" s="6"/>
      <c r="C5" s="6"/>
      <c r="D5" s="19" t="s">
        <v>60</v>
      </c>
      <c r="E5" s="4">
        <v>4</v>
      </c>
      <c r="F5" s="4">
        <v>1</v>
      </c>
      <c r="G5" s="4">
        <v>2</v>
      </c>
      <c r="H5" s="4">
        <v>3</v>
      </c>
      <c r="I5" s="4">
        <v>4</v>
      </c>
      <c r="J5" s="4">
        <v>1</v>
      </c>
      <c r="K5" s="4">
        <v>2</v>
      </c>
      <c r="L5" s="93">
        <v>3</v>
      </c>
      <c r="M5" s="93">
        <v>4</v>
      </c>
    </row>
    <row r="6" spans="1:19" ht="15" x14ac:dyDescent="0.25">
      <c r="A6" s="20" t="s">
        <v>13</v>
      </c>
      <c r="E6" s="36"/>
      <c r="L6" s="60"/>
      <c r="M6" s="208"/>
    </row>
    <row r="7" spans="1:19" x14ac:dyDescent="0.2">
      <c r="B7" s="10" t="s">
        <v>11</v>
      </c>
      <c r="E7" s="36"/>
      <c r="L7" s="60"/>
      <c r="M7" s="208"/>
    </row>
    <row r="8" spans="1:19" x14ac:dyDescent="0.2">
      <c r="C8" s="10" t="s">
        <v>289</v>
      </c>
      <c r="E8" s="55"/>
      <c r="F8" s="55"/>
      <c r="G8" s="55"/>
      <c r="H8" s="55"/>
      <c r="I8" s="55"/>
      <c r="J8" s="55"/>
      <c r="K8" s="55"/>
      <c r="L8" s="86"/>
      <c r="M8" s="86"/>
    </row>
    <row r="9" spans="1:19" x14ac:dyDescent="0.2">
      <c r="C9" s="1"/>
      <c r="D9" s="208" t="s">
        <v>298</v>
      </c>
      <c r="E9" s="55">
        <v>248517</v>
      </c>
      <c r="F9" s="55">
        <v>250265</v>
      </c>
      <c r="G9" s="55">
        <v>258671</v>
      </c>
      <c r="H9" s="55">
        <v>261067</v>
      </c>
      <c r="I9" s="55">
        <v>263656</v>
      </c>
      <c r="J9" s="55">
        <v>251748</v>
      </c>
      <c r="K9" s="55">
        <v>242799</v>
      </c>
      <c r="L9" s="86">
        <v>259086</v>
      </c>
      <c r="M9" s="86">
        <v>265417</v>
      </c>
      <c r="O9" s="67"/>
      <c r="P9" s="67"/>
      <c r="Q9" s="67"/>
      <c r="R9" s="67"/>
      <c r="S9" s="67"/>
    </row>
    <row r="10" spans="1:19" x14ac:dyDescent="0.2">
      <c r="C10" s="60"/>
      <c r="D10" s="60" t="s">
        <v>151</v>
      </c>
      <c r="E10" s="55">
        <v>191104</v>
      </c>
      <c r="F10" s="55">
        <v>189504</v>
      </c>
      <c r="G10" s="55">
        <v>196044</v>
      </c>
      <c r="H10" s="55">
        <v>198088</v>
      </c>
      <c r="I10" s="55">
        <v>201184</v>
      </c>
      <c r="J10" s="55">
        <v>196744</v>
      </c>
      <c r="K10" s="55">
        <v>187106</v>
      </c>
      <c r="L10" s="86">
        <v>200983</v>
      </c>
      <c r="M10" s="86">
        <v>205787</v>
      </c>
      <c r="O10" s="67"/>
      <c r="P10" s="67"/>
      <c r="Q10" s="67"/>
      <c r="R10" s="67"/>
      <c r="S10" s="67"/>
    </row>
    <row r="11" spans="1:19" x14ac:dyDescent="0.2">
      <c r="E11" s="49">
        <v>439621</v>
      </c>
      <c r="F11" s="49">
        <v>439769</v>
      </c>
      <c r="G11" s="49">
        <v>454715</v>
      </c>
      <c r="H11" s="49">
        <v>459155</v>
      </c>
      <c r="I11" s="49">
        <v>464840</v>
      </c>
      <c r="J11" s="49">
        <v>448492</v>
      </c>
      <c r="K11" s="49">
        <v>429905</v>
      </c>
      <c r="L11" s="191">
        <v>460069</v>
      </c>
      <c r="M11" s="191">
        <v>471204</v>
      </c>
      <c r="O11" s="67"/>
      <c r="P11" s="67"/>
      <c r="Q11" s="67"/>
      <c r="R11" s="67"/>
      <c r="S11" s="67"/>
    </row>
    <row r="12" spans="1:19" x14ac:dyDescent="0.2">
      <c r="C12" s="1"/>
      <c r="D12" s="1" t="s">
        <v>12</v>
      </c>
      <c r="E12" s="55">
        <v>6640</v>
      </c>
      <c r="F12" s="55">
        <v>7090</v>
      </c>
      <c r="G12" s="55">
        <v>7281</v>
      </c>
      <c r="H12" s="55">
        <v>6031</v>
      </c>
      <c r="I12" s="55">
        <v>5715</v>
      </c>
      <c r="J12" s="55">
        <v>6091</v>
      </c>
      <c r="K12" s="55">
        <v>2862</v>
      </c>
      <c r="L12" s="86">
        <v>3706</v>
      </c>
      <c r="M12" s="86">
        <v>3074</v>
      </c>
      <c r="O12" s="67"/>
      <c r="P12" s="67"/>
      <c r="Q12" s="67"/>
      <c r="R12" s="67"/>
      <c r="S12" s="67"/>
    </row>
    <row r="13" spans="1:19" x14ac:dyDescent="0.2">
      <c r="C13" s="60"/>
      <c r="D13" s="60" t="s">
        <v>185</v>
      </c>
      <c r="E13" s="54">
        <v>37779</v>
      </c>
      <c r="F13" s="54">
        <v>34763</v>
      </c>
      <c r="G13" s="54">
        <v>42230</v>
      </c>
      <c r="H13" s="54">
        <v>42692</v>
      </c>
      <c r="I13" s="54">
        <v>44458</v>
      </c>
      <c r="J13" s="54">
        <v>35860</v>
      </c>
      <c r="K13" s="54">
        <v>31047</v>
      </c>
      <c r="L13" s="192">
        <v>37272</v>
      </c>
      <c r="M13" s="192">
        <v>45305</v>
      </c>
      <c r="O13" s="67"/>
      <c r="P13" s="67"/>
      <c r="Q13" s="67"/>
      <c r="R13" s="67"/>
      <c r="S13" s="67"/>
    </row>
    <row r="14" spans="1:19" x14ac:dyDescent="0.2">
      <c r="C14" s="69" t="s">
        <v>290</v>
      </c>
      <c r="D14" s="60"/>
      <c r="E14" s="55">
        <v>484040</v>
      </c>
      <c r="F14" s="55">
        <v>481622</v>
      </c>
      <c r="G14" s="55">
        <v>504226</v>
      </c>
      <c r="H14" s="55">
        <v>507878</v>
      </c>
      <c r="I14" s="55">
        <v>515013</v>
      </c>
      <c r="J14" s="55">
        <v>490443</v>
      </c>
      <c r="K14" s="55">
        <v>463814</v>
      </c>
      <c r="L14" s="86">
        <v>501047</v>
      </c>
      <c r="M14" s="86">
        <v>519583</v>
      </c>
      <c r="O14" s="67"/>
      <c r="P14" s="67"/>
      <c r="Q14" s="67"/>
      <c r="R14" s="67"/>
      <c r="S14" s="67"/>
    </row>
    <row r="15" spans="1:19" x14ac:dyDescent="0.2">
      <c r="C15" s="10" t="s">
        <v>0</v>
      </c>
      <c r="E15" s="174">
        <v>5148</v>
      </c>
      <c r="F15" s="174">
        <v>1768</v>
      </c>
      <c r="G15" s="174">
        <v>2609</v>
      </c>
      <c r="H15" s="174">
        <v>1684</v>
      </c>
      <c r="I15" s="174">
        <v>3994</v>
      </c>
      <c r="J15" s="174">
        <v>-1705</v>
      </c>
      <c r="K15" s="174">
        <v>1624</v>
      </c>
      <c r="L15" s="174">
        <v>538</v>
      </c>
      <c r="M15" s="174">
        <v>837</v>
      </c>
      <c r="O15" s="67"/>
      <c r="P15" s="67"/>
      <c r="Q15" s="67"/>
      <c r="R15" s="67"/>
      <c r="S15" s="67"/>
    </row>
    <row r="16" spans="1:19" x14ac:dyDescent="0.2">
      <c r="E16" s="55">
        <v>489188</v>
      </c>
      <c r="F16" s="55">
        <v>483390</v>
      </c>
      <c r="G16" s="55">
        <v>506835</v>
      </c>
      <c r="H16" s="55">
        <v>509562</v>
      </c>
      <c r="I16" s="55">
        <v>519007</v>
      </c>
      <c r="J16" s="55">
        <v>488738</v>
      </c>
      <c r="K16" s="55">
        <v>465438</v>
      </c>
      <c r="L16" s="86">
        <v>501585</v>
      </c>
      <c r="M16" s="86">
        <v>520420</v>
      </c>
      <c r="O16" s="67"/>
      <c r="P16" s="67"/>
      <c r="Q16" s="67"/>
      <c r="R16" s="67"/>
      <c r="S16" s="67"/>
    </row>
    <row r="17" spans="1:24" x14ac:dyDescent="0.2">
      <c r="B17" s="10" t="s">
        <v>1</v>
      </c>
      <c r="E17" s="142"/>
      <c r="F17" s="142"/>
      <c r="G17" s="142"/>
      <c r="H17" s="142"/>
      <c r="I17" s="142"/>
      <c r="J17" s="142"/>
      <c r="K17" s="142"/>
      <c r="L17" s="86"/>
      <c r="M17" s="86"/>
    </row>
    <row r="18" spans="1:24" x14ac:dyDescent="0.2">
      <c r="C18" s="10" t="s">
        <v>147</v>
      </c>
      <c r="E18" s="142"/>
      <c r="F18" s="142"/>
      <c r="G18" s="142"/>
      <c r="H18" s="142"/>
      <c r="I18" s="142"/>
      <c r="J18" s="142"/>
      <c r="K18" s="142"/>
      <c r="L18" s="86"/>
      <c r="M18" s="86"/>
    </row>
    <row r="19" spans="1:24" x14ac:dyDescent="0.2">
      <c r="D19" s="3" t="s">
        <v>153</v>
      </c>
      <c r="E19" s="171">
        <v>93325</v>
      </c>
      <c r="F19" s="171">
        <v>95725</v>
      </c>
      <c r="G19" s="171">
        <v>99622</v>
      </c>
      <c r="H19" s="171">
        <v>99856</v>
      </c>
      <c r="I19" s="171">
        <v>101794</v>
      </c>
      <c r="J19" s="171">
        <v>109612</v>
      </c>
      <c r="K19" s="171">
        <v>106049</v>
      </c>
      <c r="L19" s="171">
        <v>113084</v>
      </c>
      <c r="M19" s="171">
        <v>116762</v>
      </c>
      <c r="O19" s="67"/>
      <c r="P19" s="67"/>
      <c r="Q19" s="67"/>
      <c r="R19" s="67"/>
      <c r="S19" s="67"/>
    </row>
    <row r="20" spans="1:24" x14ac:dyDescent="0.2">
      <c r="D20" s="10" t="s">
        <v>152</v>
      </c>
      <c r="E20" s="55">
        <v>26522</v>
      </c>
      <c r="F20" s="55">
        <v>28181</v>
      </c>
      <c r="G20" s="55">
        <v>22139</v>
      </c>
      <c r="H20" s="55">
        <v>22313</v>
      </c>
      <c r="I20" s="55">
        <v>22555</v>
      </c>
      <c r="J20" s="55">
        <v>7684</v>
      </c>
      <c r="K20" s="55">
        <v>8621</v>
      </c>
      <c r="L20" s="86">
        <v>9483</v>
      </c>
      <c r="M20" s="86">
        <v>10645</v>
      </c>
      <c r="O20" s="67"/>
      <c r="P20" s="67"/>
      <c r="Q20" s="67"/>
      <c r="R20" s="67"/>
      <c r="S20" s="67"/>
    </row>
    <row r="21" spans="1:24" s="67" customFormat="1" ht="14.25" x14ac:dyDescent="0.2">
      <c r="D21" s="3" t="s">
        <v>177</v>
      </c>
      <c r="E21" s="55"/>
      <c r="F21" s="55"/>
      <c r="G21" s="55"/>
      <c r="H21" s="55"/>
      <c r="I21" s="55"/>
      <c r="J21" s="55"/>
      <c r="K21" s="55"/>
      <c r="L21" s="86"/>
      <c r="M21" s="86"/>
    </row>
    <row r="22" spans="1:24" s="67" customFormat="1" x14ac:dyDescent="0.2">
      <c r="D22" s="170" t="s">
        <v>281</v>
      </c>
      <c r="E22" s="183">
        <v>18642</v>
      </c>
      <c r="F22" s="183">
        <v>15549</v>
      </c>
      <c r="G22" s="183">
        <v>18197</v>
      </c>
      <c r="H22" s="183">
        <v>16428</v>
      </c>
      <c r="I22" s="183">
        <v>17394</v>
      </c>
      <c r="J22" s="183">
        <v>15206</v>
      </c>
      <c r="K22" s="183">
        <v>13179</v>
      </c>
      <c r="L22" s="193">
        <v>12882</v>
      </c>
      <c r="M22" s="193">
        <v>17304</v>
      </c>
    </row>
    <row r="23" spans="1:24" s="67" customFormat="1" x14ac:dyDescent="0.2">
      <c r="D23" s="170" t="s">
        <v>184</v>
      </c>
      <c r="E23" s="184">
        <v>58004</v>
      </c>
      <c r="F23" s="184">
        <v>55549</v>
      </c>
      <c r="G23" s="184">
        <v>53589</v>
      </c>
      <c r="H23" s="184">
        <v>46394</v>
      </c>
      <c r="I23" s="184">
        <v>51819</v>
      </c>
      <c r="J23" s="184">
        <v>50745</v>
      </c>
      <c r="K23" s="184">
        <v>50012</v>
      </c>
      <c r="L23" s="194">
        <v>46023</v>
      </c>
      <c r="M23" s="194">
        <v>52274</v>
      </c>
    </row>
    <row r="24" spans="1:24" s="67" customFormat="1" x14ac:dyDescent="0.2">
      <c r="D24" s="3"/>
      <c r="E24" s="55">
        <v>76646</v>
      </c>
      <c r="F24" s="55">
        <v>71098</v>
      </c>
      <c r="G24" s="55">
        <v>71786</v>
      </c>
      <c r="H24" s="55">
        <v>62822</v>
      </c>
      <c r="I24" s="55">
        <v>69213</v>
      </c>
      <c r="J24" s="55">
        <v>65951</v>
      </c>
      <c r="K24" s="55">
        <v>63191</v>
      </c>
      <c r="L24" s="86">
        <v>58905</v>
      </c>
      <c r="M24" s="86">
        <v>69578</v>
      </c>
    </row>
    <row r="25" spans="1:24" s="67" customFormat="1" ht="15.75" customHeight="1" x14ac:dyDescent="0.2">
      <c r="C25" s="67" t="s">
        <v>282</v>
      </c>
      <c r="E25" s="49">
        <v>196493</v>
      </c>
      <c r="F25" s="49">
        <v>195004</v>
      </c>
      <c r="G25" s="49">
        <v>193547</v>
      </c>
      <c r="H25" s="49">
        <v>184991</v>
      </c>
      <c r="I25" s="49">
        <v>193562</v>
      </c>
      <c r="J25" s="49">
        <v>183247</v>
      </c>
      <c r="K25" s="49">
        <v>177861</v>
      </c>
      <c r="L25" s="191">
        <v>181472</v>
      </c>
      <c r="M25" s="191">
        <v>196985</v>
      </c>
    </row>
    <row r="26" spans="1:24" x14ac:dyDescent="0.2">
      <c r="C26"/>
      <c r="D26"/>
      <c r="E26" s="53"/>
      <c r="F26" s="53"/>
      <c r="G26" s="53"/>
      <c r="H26" s="53"/>
      <c r="I26" s="53"/>
      <c r="J26" s="53"/>
      <c r="K26" s="53"/>
      <c r="L26" s="86"/>
      <c r="M26" s="86"/>
      <c r="O26" s="67"/>
      <c r="P26" s="67"/>
      <c r="Q26" s="67"/>
      <c r="R26" s="67"/>
      <c r="S26" s="67"/>
      <c r="T26" s="67"/>
      <c r="U26" s="67"/>
      <c r="V26" s="67"/>
      <c r="W26" s="67"/>
      <c r="X26" s="67"/>
    </row>
    <row r="27" spans="1:24" x14ac:dyDescent="0.2">
      <c r="A27" s="1"/>
      <c r="B27" s="1"/>
      <c r="C27" s="1" t="s">
        <v>148</v>
      </c>
      <c r="D27" s="1"/>
      <c r="E27" s="55">
        <v>99613</v>
      </c>
      <c r="F27" s="55">
        <v>103160</v>
      </c>
      <c r="G27" s="55">
        <v>95281</v>
      </c>
      <c r="H27" s="53">
        <v>94906</v>
      </c>
      <c r="I27" s="53">
        <v>92325</v>
      </c>
      <c r="J27" s="53">
        <v>107749</v>
      </c>
      <c r="K27" s="53">
        <v>97527</v>
      </c>
      <c r="L27" s="86">
        <v>100056</v>
      </c>
      <c r="M27" s="86">
        <v>101786</v>
      </c>
      <c r="O27" s="67"/>
      <c r="P27" s="67"/>
      <c r="Q27" s="67"/>
      <c r="R27" s="67"/>
      <c r="S27" s="67"/>
    </row>
    <row r="28" spans="1:24" x14ac:dyDescent="0.2">
      <c r="A28" s="1"/>
      <c r="B28" s="1"/>
      <c r="C28" s="1" t="s">
        <v>149</v>
      </c>
      <c r="D28" s="1"/>
      <c r="E28" s="183">
        <v>35052</v>
      </c>
      <c r="F28" s="183">
        <v>34491</v>
      </c>
      <c r="G28" s="183">
        <v>36290</v>
      </c>
      <c r="H28" s="183">
        <v>37005</v>
      </c>
      <c r="I28" s="183">
        <v>37606</v>
      </c>
      <c r="J28" s="183">
        <v>36590</v>
      </c>
      <c r="K28" s="183">
        <v>35559</v>
      </c>
      <c r="L28" s="193">
        <v>38343</v>
      </c>
      <c r="M28" s="193">
        <v>39243</v>
      </c>
      <c r="O28" s="67"/>
      <c r="P28" s="67"/>
      <c r="Q28" s="67"/>
      <c r="R28" s="67"/>
      <c r="S28" s="67"/>
    </row>
    <row r="29" spans="1:24" x14ac:dyDescent="0.2">
      <c r="E29" s="83">
        <v>331158</v>
      </c>
      <c r="F29" s="83">
        <v>332655</v>
      </c>
      <c r="G29" s="83">
        <v>325118</v>
      </c>
      <c r="H29" s="83">
        <v>316902</v>
      </c>
      <c r="I29" s="83">
        <v>323493</v>
      </c>
      <c r="J29" s="83">
        <v>327586</v>
      </c>
      <c r="K29" s="83">
        <v>310947</v>
      </c>
      <c r="L29" s="189">
        <v>319871</v>
      </c>
      <c r="M29" s="189">
        <v>338014</v>
      </c>
      <c r="O29" s="67"/>
      <c r="P29" s="67"/>
      <c r="Q29" s="67"/>
      <c r="R29" s="67"/>
      <c r="S29" s="67"/>
    </row>
    <row r="30" spans="1:24" ht="3.75" customHeight="1" x14ac:dyDescent="0.2">
      <c r="A30" s="11"/>
      <c r="B30" s="11"/>
      <c r="C30" s="11"/>
      <c r="D30" s="11"/>
      <c r="E30" s="85"/>
      <c r="F30" s="85"/>
      <c r="G30" s="85"/>
      <c r="H30" s="85"/>
      <c r="I30" s="85"/>
      <c r="J30" s="85"/>
      <c r="K30" s="85"/>
      <c r="L30" s="191"/>
      <c r="M30" s="191"/>
    </row>
    <row r="31" spans="1:24" ht="13.5" thickBot="1" x14ac:dyDescent="0.25">
      <c r="B31" s="10" t="s">
        <v>13</v>
      </c>
      <c r="E31" s="84">
        <v>158030</v>
      </c>
      <c r="F31" s="84">
        <v>150735</v>
      </c>
      <c r="G31" s="84">
        <v>181717</v>
      </c>
      <c r="H31" s="84">
        <v>192660</v>
      </c>
      <c r="I31" s="84">
        <v>195514</v>
      </c>
      <c r="J31" s="84">
        <v>161152</v>
      </c>
      <c r="K31" s="84">
        <v>154491</v>
      </c>
      <c r="L31" s="190">
        <v>181714</v>
      </c>
      <c r="M31" s="190">
        <v>182406</v>
      </c>
      <c r="O31" s="67"/>
      <c r="P31" s="67"/>
      <c r="Q31" s="67"/>
      <c r="R31" s="67"/>
      <c r="S31" s="67"/>
    </row>
    <row r="32" spans="1:24" x14ac:dyDescent="0.2">
      <c r="B32" s="3"/>
      <c r="C32" s="3"/>
      <c r="D32" s="3"/>
      <c r="E32" s="48"/>
      <c r="F32" s="48"/>
      <c r="G32" s="48"/>
      <c r="H32" s="48"/>
      <c r="I32" s="48"/>
      <c r="J32" s="48"/>
      <c r="K32" s="48"/>
      <c r="L32" s="195"/>
      <c r="M32" s="195"/>
      <c r="O32" s="104"/>
      <c r="P32" s="104"/>
      <c r="Q32" s="104"/>
      <c r="R32" s="104"/>
      <c r="S32" s="104"/>
      <c r="T32" s="104"/>
      <c r="U32" s="104"/>
      <c r="V32" s="104"/>
      <c r="W32" s="104"/>
      <c r="X32" s="104"/>
    </row>
    <row r="33" spans="1:24" x14ac:dyDescent="0.2">
      <c r="B33" s="3"/>
      <c r="C33" s="3" t="s">
        <v>100</v>
      </c>
      <c r="D33" s="3"/>
      <c r="E33" s="55">
        <v>4330</v>
      </c>
      <c r="F33" s="55">
        <v>4781</v>
      </c>
      <c r="G33" s="55">
        <v>5260</v>
      </c>
      <c r="H33" s="55">
        <v>5861</v>
      </c>
      <c r="I33" s="55">
        <v>6485</v>
      </c>
      <c r="J33" s="55">
        <v>7684</v>
      </c>
      <c r="K33" s="55">
        <v>8620.9999999999982</v>
      </c>
      <c r="L33" s="86">
        <v>9483</v>
      </c>
      <c r="M33" s="86">
        <v>10645</v>
      </c>
      <c r="O33" s="67"/>
      <c r="P33" s="67"/>
      <c r="Q33" s="67"/>
      <c r="R33" s="67"/>
      <c r="S33" s="67"/>
      <c r="T33" s="67"/>
      <c r="U33" s="67"/>
      <c r="V33" s="67"/>
      <c r="W33" s="67"/>
      <c r="X33" s="67"/>
    </row>
    <row r="34" spans="1:24" x14ac:dyDescent="0.2">
      <c r="B34" s="3"/>
      <c r="C34" s="3" t="s">
        <v>138</v>
      </c>
      <c r="D34" s="3"/>
      <c r="E34" s="55">
        <v>8857</v>
      </c>
      <c r="F34" s="55">
        <v>13162</v>
      </c>
      <c r="G34" s="55">
        <v>12968</v>
      </c>
      <c r="H34" s="55">
        <v>13161</v>
      </c>
      <c r="I34" s="55">
        <v>13185</v>
      </c>
      <c r="J34" s="55">
        <v>13351</v>
      </c>
      <c r="K34" s="55">
        <v>13366</v>
      </c>
      <c r="L34" s="86">
        <v>14529</v>
      </c>
      <c r="M34" s="86">
        <v>14283</v>
      </c>
    </row>
    <row r="35" spans="1:24" x14ac:dyDescent="0.2">
      <c r="B35" s="3"/>
      <c r="C35" s="3" t="s">
        <v>101</v>
      </c>
      <c r="D35" s="3"/>
      <c r="E35" s="54">
        <v>22192</v>
      </c>
      <c r="F35" s="54">
        <v>23401</v>
      </c>
      <c r="G35" s="54">
        <v>16879</v>
      </c>
      <c r="H35" s="54">
        <v>16452</v>
      </c>
      <c r="I35" s="54">
        <v>16070</v>
      </c>
      <c r="J35" s="50">
        <v>0</v>
      </c>
      <c r="K35" s="50">
        <v>0</v>
      </c>
      <c r="L35" s="50">
        <v>0</v>
      </c>
      <c r="M35" s="50">
        <v>0</v>
      </c>
    </row>
    <row r="36" spans="1:24" x14ac:dyDescent="0.2">
      <c r="B36" s="3" t="s">
        <v>103</v>
      </c>
      <c r="C36" s="3"/>
      <c r="D36" s="3"/>
      <c r="E36" s="55">
        <v>193409</v>
      </c>
      <c r="F36" s="55">
        <v>192079</v>
      </c>
      <c r="G36" s="55">
        <v>216824</v>
      </c>
      <c r="H36" s="55">
        <v>228134</v>
      </c>
      <c r="I36" s="55">
        <v>231254</v>
      </c>
      <c r="J36" s="55">
        <v>182187</v>
      </c>
      <c r="K36" s="55">
        <v>176478</v>
      </c>
      <c r="L36" s="86">
        <v>205726</v>
      </c>
      <c r="M36" s="86">
        <v>207334</v>
      </c>
    </row>
    <row r="37" spans="1:24" x14ac:dyDescent="0.2">
      <c r="B37" s="3"/>
      <c r="C37" s="3"/>
      <c r="D37" s="3"/>
      <c r="E37" s="48"/>
      <c r="F37" s="48"/>
      <c r="G37" s="48"/>
      <c r="H37" s="48"/>
      <c r="I37" s="48"/>
      <c r="J37" s="48"/>
      <c r="K37" s="48"/>
      <c r="L37" s="195"/>
      <c r="M37" s="195"/>
    </row>
    <row r="38" spans="1:24" x14ac:dyDescent="0.2">
      <c r="B38" s="3"/>
      <c r="C38" s="3" t="s">
        <v>106</v>
      </c>
      <c r="D38" s="3"/>
      <c r="E38" s="55">
        <v>-13218</v>
      </c>
      <c r="F38" s="55">
        <v>-12550</v>
      </c>
      <c r="G38" s="55">
        <v>-14828</v>
      </c>
      <c r="H38" s="55">
        <v>-16268</v>
      </c>
      <c r="I38" s="55">
        <v>-23563</v>
      </c>
      <c r="J38" s="55">
        <v>-32982</v>
      </c>
      <c r="K38" s="55">
        <v>-23409</v>
      </c>
      <c r="L38" s="86">
        <v>-25093</v>
      </c>
      <c r="M38" s="86">
        <v>-36168</v>
      </c>
    </row>
    <row r="39" spans="1:24" x14ac:dyDescent="0.2">
      <c r="B39" s="3"/>
      <c r="C39" s="3" t="s">
        <v>107</v>
      </c>
      <c r="D39" s="3"/>
      <c r="E39" s="51">
        <v>-22192</v>
      </c>
      <c r="F39" s="51">
        <v>-23401</v>
      </c>
      <c r="G39" s="51">
        <v>-16879</v>
      </c>
      <c r="H39" s="51">
        <v>-16452</v>
      </c>
      <c r="I39" s="51">
        <v>-16070</v>
      </c>
      <c r="J39" s="51">
        <v>0</v>
      </c>
      <c r="K39" s="51">
        <v>0</v>
      </c>
      <c r="L39" s="69">
        <v>0</v>
      </c>
      <c r="M39" s="69">
        <v>0</v>
      </c>
    </row>
    <row r="40" spans="1:24" ht="13.5" thickBot="1" x14ac:dyDescent="0.25">
      <c r="B40" s="3" t="s">
        <v>102</v>
      </c>
      <c r="C40" s="3"/>
      <c r="D40" s="3"/>
      <c r="E40" s="82">
        <v>157999</v>
      </c>
      <c r="F40" s="82">
        <v>156128</v>
      </c>
      <c r="G40" s="82">
        <v>185117</v>
      </c>
      <c r="H40" s="82">
        <v>195414</v>
      </c>
      <c r="I40" s="82">
        <v>191621</v>
      </c>
      <c r="J40" s="82">
        <v>149205</v>
      </c>
      <c r="K40" s="82">
        <v>153069</v>
      </c>
      <c r="L40" s="196">
        <v>180633</v>
      </c>
      <c r="M40" s="196">
        <v>171166</v>
      </c>
    </row>
    <row r="41" spans="1:24" x14ac:dyDescent="0.2">
      <c r="A41" s="9"/>
      <c r="B41" s="6"/>
      <c r="C41" s="6"/>
      <c r="D41" s="6"/>
      <c r="E41" s="1"/>
      <c r="F41" s="1"/>
      <c r="G41" s="1"/>
      <c r="H41" s="1"/>
      <c r="I41" s="6"/>
      <c r="J41" s="6"/>
      <c r="K41" s="6"/>
    </row>
    <row r="42" spans="1:24" x14ac:dyDescent="0.2">
      <c r="A42" s="9"/>
      <c r="B42" s="6"/>
      <c r="C42" s="6"/>
      <c r="D42" s="6"/>
      <c r="E42" s="1"/>
      <c r="F42" s="1"/>
      <c r="G42" s="1"/>
      <c r="H42" s="1"/>
      <c r="I42" s="6"/>
      <c r="J42" s="6"/>
      <c r="K42" s="6"/>
    </row>
    <row r="43" spans="1:24" ht="15" x14ac:dyDescent="0.25">
      <c r="A43" s="20" t="s">
        <v>132</v>
      </c>
      <c r="B43" s="6"/>
      <c r="C43" s="6"/>
      <c r="D43" s="6"/>
      <c r="E43" s="1"/>
      <c r="F43" s="1"/>
      <c r="G43" s="1"/>
      <c r="H43" s="1"/>
      <c r="I43" s="6"/>
      <c r="J43" s="6"/>
      <c r="K43" s="6"/>
    </row>
    <row r="44" spans="1:24" x14ac:dyDescent="0.2">
      <c r="A44" s="6"/>
      <c r="B44" s="3" t="s">
        <v>138</v>
      </c>
      <c r="C44" s="6"/>
      <c r="D44" s="6"/>
      <c r="E44" s="6"/>
      <c r="F44" s="6"/>
      <c r="G44" s="6"/>
      <c r="H44" s="6"/>
      <c r="I44" s="6"/>
      <c r="J44" s="6"/>
      <c r="K44" s="6"/>
    </row>
    <row r="45" spans="1:24" x14ac:dyDescent="0.2">
      <c r="A45" s="6"/>
      <c r="B45" s="6"/>
      <c r="C45" s="3" t="s">
        <v>136</v>
      </c>
      <c r="D45"/>
      <c r="E45"/>
      <c r="F45" s="58">
        <v>4331</v>
      </c>
      <c r="G45" s="58">
        <v>4376</v>
      </c>
      <c r="H45" s="58">
        <v>4561</v>
      </c>
      <c r="I45" s="58">
        <v>4617</v>
      </c>
      <c r="J45" s="58">
        <v>4802</v>
      </c>
      <c r="K45" s="58">
        <v>4581</v>
      </c>
      <c r="L45" s="58">
        <v>5034</v>
      </c>
      <c r="M45" s="58">
        <v>4937</v>
      </c>
    </row>
    <row r="46" spans="1:24" x14ac:dyDescent="0.2">
      <c r="A46" s="6"/>
      <c r="B46" s="6"/>
      <c r="C46" s="3" t="s">
        <v>134</v>
      </c>
      <c r="D46" s="6"/>
      <c r="E46" s="58"/>
      <c r="F46" s="58">
        <v>8830</v>
      </c>
      <c r="G46" s="58">
        <v>8592</v>
      </c>
      <c r="H46" s="58">
        <v>8600</v>
      </c>
      <c r="I46" s="58">
        <v>8568</v>
      </c>
      <c r="J46" s="58">
        <v>8549</v>
      </c>
      <c r="K46" s="58">
        <v>8785</v>
      </c>
      <c r="L46" s="58">
        <v>9495</v>
      </c>
      <c r="M46" s="58">
        <v>9346</v>
      </c>
    </row>
    <row r="47" spans="1:24" x14ac:dyDescent="0.2">
      <c r="A47" s="6"/>
      <c r="B47" s="6"/>
      <c r="C47" s="3" t="s">
        <v>20</v>
      </c>
      <c r="D47" s="6"/>
      <c r="E47" s="58"/>
      <c r="F47" s="52">
        <v>13161</v>
      </c>
      <c r="G47" s="52">
        <v>12968</v>
      </c>
      <c r="H47" s="52">
        <v>13161</v>
      </c>
      <c r="I47" s="52">
        <v>13185</v>
      </c>
      <c r="J47" s="52">
        <v>13351</v>
      </c>
      <c r="K47" s="52">
        <v>13366</v>
      </c>
      <c r="L47" s="52">
        <v>14529</v>
      </c>
      <c r="M47" s="52">
        <v>14283</v>
      </c>
    </row>
    <row r="48" spans="1:24" x14ac:dyDescent="0.2">
      <c r="A48" s="6"/>
      <c r="B48" s="6"/>
      <c r="C48" s="3"/>
      <c r="D48" s="6"/>
      <c r="E48" s="58"/>
      <c r="F48" s="58"/>
      <c r="G48" s="58"/>
      <c r="H48" s="58"/>
      <c r="I48" s="58"/>
      <c r="J48" s="58"/>
      <c r="K48" s="58"/>
      <c r="L48" s="37"/>
      <c r="M48" s="37"/>
    </row>
    <row r="52" spans="5:13" x14ac:dyDescent="0.2">
      <c r="E52" s="67"/>
      <c r="F52" s="67"/>
      <c r="G52" s="67"/>
      <c r="H52" s="67"/>
      <c r="I52" s="67"/>
      <c r="J52" s="67"/>
      <c r="K52" s="67"/>
      <c r="L52" s="188"/>
      <c r="M52" s="188"/>
    </row>
    <row r="53" spans="5:13" x14ac:dyDescent="0.2">
      <c r="E53" s="104"/>
      <c r="F53" s="104"/>
      <c r="G53" s="104"/>
      <c r="H53" s="104"/>
      <c r="I53" s="104"/>
      <c r="J53" s="104"/>
      <c r="K53" s="104"/>
      <c r="L53" s="195"/>
      <c r="M53" s="195"/>
    </row>
    <row r="54" spans="5:13" x14ac:dyDescent="0.2">
      <c r="E54" s="104"/>
      <c r="F54" s="104"/>
      <c r="G54" s="104"/>
      <c r="H54" s="104"/>
      <c r="I54" s="104"/>
      <c r="J54" s="104"/>
      <c r="K54" s="104"/>
      <c r="L54" s="195"/>
      <c r="M54" s="195"/>
    </row>
    <row r="55" spans="5:13" x14ac:dyDescent="0.2">
      <c r="E55" s="67"/>
      <c r="F55" s="67"/>
      <c r="G55" s="67"/>
      <c r="H55" s="67"/>
      <c r="I55" s="67"/>
      <c r="J55" s="67"/>
      <c r="K55" s="67"/>
      <c r="L55" s="188"/>
      <c r="M55" s="188"/>
    </row>
    <row r="56" spans="5:13" x14ac:dyDescent="0.2">
      <c r="E56" s="67"/>
      <c r="F56" s="67"/>
      <c r="G56" s="67"/>
      <c r="H56" s="67"/>
      <c r="I56" s="67"/>
      <c r="J56" s="67"/>
      <c r="K56" s="67"/>
      <c r="L56" s="188"/>
      <c r="M56" s="188"/>
    </row>
    <row r="75" ht="3.75" customHeight="1" x14ac:dyDescent="0.2"/>
  </sheetData>
  <pageMargins left="0.25" right="0.25" top="0.5" bottom="0.75" header="0.37" footer="0.5"/>
  <pageSetup scale="60" fitToHeight="20" orientation="landscape" r:id="rId1"/>
  <headerFooter alignWithMargins="0">
    <oddFooter>&amp;R&amp;A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EFC8-1636-4A36-A982-2DB18FD54C49}">
  <dimension ref="A1:W53"/>
  <sheetViews>
    <sheetView showGridLines="0" zoomScale="80" zoomScaleNormal="80" workbookViewId="0"/>
  </sheetViews>
  <sheetFormatPr defaultColWidth="9.140625" defaultRowHeight="12.75" x14ac:dyDescent="0.2"/>
  <cols>
    <col min="1" max="1" width="2.85546875" style="60" customWidth="1"/>
    <col min="2" max="2" width="3.28515625" style="60" customWidth="1"/>
    <col min="3" max="3" width="36" style="60" bestFit="1" customWidth="1"/>
    <col min="4" max="5" width="10.7109375" style="87" customWidth="1"/>
    <col min="6" max="11" width="12" style="60" bestFit="1" customWidth="1"/>
    <col min="12" max="12" width="12" style="208" bestFit="1" customWidth="1"/>
    <col min="13" max="16384" width="9.140625" style="60"/>
  </cols>
  <sheetData>
    <row r="1" spans="1:23" x14ac:dyDescent="0.2">
      <c r="D1" s="95"/>
      <c r="E1" s="95"/>
      <c r="F1" s="95"/>
      <c r="G1" s="95"/>
      <c r="H1" s="95"/>
      <c r="I1" s="95"/>
      <c r="J1" s="95"/>
      <c r="K1" s="95"/>
      <c r="L1" s="95"/>
    </row>
    <row r="2" spans="1:23" ht="18" x14ac:dyDescent="0.25">
      <c r="A2" s="90" t="s">
        <v>274</v>
      </c>
      <c r="D2" s="95"/>
      <c r="E2" s="95"/>
      <c r="F2" s="95"/>
      <c r="G2" s="95"/>
      <c r="H2" s="95"/>
      <c r="I2" s="95"/>
      <c r="J2" s="95"/>
      <c r="K2" s="95"/>
      <c r="L2" s="95"/>
    </row>
    <row r="3" spans="1:23" x14ac:dyDescent="0.2">
      <c r="D3" s="95"/>
      <c r="E3" s="95"/>
      <c r="F3" s="95"/>
      <c r="G3" s="95"/>
      <c r="H3" s="95"/>
      <c r="I3" s="95"/>
      <c r="J3" s="95"/>
      <c r="K3" s="95"/>
      <c r="L3" s="95"/>
    </row>
    <row r="4" spans="1:23" x14ac:dyDescent="0.2">
      <c r="C4" s="91" t="s">
        <v>59</v>
      </c>
      <c r="D4" s="92">
        <v>2018</v>
      </c>
      <c r="E4" s="92">
        <v>2019</v>
      </c>
      <c r="F4" s="92">
        <v>2019</v>
      </c>
      <c r="G4" s="92">
        <v>2019</v>
      </c>
      <c r="H4" s="92">
        <v>2019</v>
      </c>
      <c r="I4" s="92">
        <v>2020</v>
      </c>
      <c r="J4" s="92">
        <v>2020</v>
      </c>
      <c r="K4" s="92">
        <v>2020</v>
      </c>
      <c r="L4" s="92">
        <v>2020</v>
      </c>
    </row>
    <row r="5" spans="1:23" x14ac:dyDescent="0.2">
      <c r="C5" s="91" t="s">
        <v>60</v>
      </c>
      <c r="D5" s="93">
        <v>4</v>
      </c>
      <c r="E5" s="93">
        <v>1</v>
      </c>
      <c r="F5" s="93">
        <v>2</v>
      </c>
      <c r="G5" s="93">
        <v>3</v>
      </c>
      <c r="H5" s="93">
        <v>4</v>
      </c>
      <c r="I5" s="93">
        <v>1</v>
      </c>
      <c r="J5" s="93">
        <v>2</v>
      </c>
      <c r="K5" s="93">
        <v>3</v>
      </c>
      <c r="L5" s="93">
        <v>4</v>
      </c>
    </row>
    <row r="6" spans="1:23" x14ac:dyDescent="0.2">
      <c r="A6" s="60" t="s">
        <v>81</v>
      </c>
    </row>
    <row r="7" spans="1:23" x14ac:dyDescent="0.2">
      <c r="B7" s="60" t="s">
        <v>82</v>
      </c>
      <c r="D7" s="89">
        <v>2000</v>
      </c>
      <c r="E7" s="89">
        <v>1966</v>
      </c>
      <c r="F7" s="89">
        <v>1940</v>
      </c>
      <c r="G7" s="89">
        <v>1912</v>
      </c>
      <c r="H7" s="89">
        <v>1830</v>
      </c>
      <c r="I7" s="89">
        <v>1830</v>
      </c>
      <c r="J7" s="89">
        <v>1843</v>
      </c>
      <c r="K7" s="89">
        <v>1856</v>
      </c>
      <c r="L7" s="89">
        <v>1820</v>
      </c>
    </row>
    <row r="8" spans="1:23" x14ac:dyDescent="0.2">
      <c r="B8" t="s">
        <v>83</v>
      </c>
      <c r="D8" s="96">
        <v>673</v>
      </c>
      <c r="E8" s="96">
        <v>640</v>
      </c>
      <c r="F8" s="96">
        <v>604</v>
      </c>
      <c r="G8" s="96">
        <v>565</v>
      </c>
      <c r="H8" s="96">
        <v>520</v>
      </c>
      <c r="I8" s="96">
        <v>498</v>
      </c>
      <c r="J8" s="96">
        <v>462</v>
      </c>
      <c r="K8" s="96">
        <v>474</v>
      </c>
      <c r="L8" s="96">
        <v>440</v>
      </c>
    </row>
    <row r="9" spans="1:23" x14ac:dyDescent="0.2">
      <c r="B9" t="s">
        <v>84</v>
      </c>
      <c r="D9" s="89">
        <v>2673</v>
      </c>
      <c r="E9" s="89">
        <v>2606</v>
      </c>
      <c r="F9" s="89">
        <v>2544</v>
      </c>
      <c r="G9" s="89">
        <v>2477</v>
      </c>
      <c r="H9" s="89">
        <v>2350</v>
      </c>
      <c r="I9" s="89">
        <v>2328</v>
      </c>
      <c r="J9" s="89">
        <v>2305</v>
      </c>
      <c r="K9" s="89">
        <v>2330</v>
      </c>
      <c r="L9" s="89">
        <v>2260</v>
      </c>
      <c r="M9" s="89"/>
      <c r="N9" s="89"/>
      <c r="O9" s="89"/>
      <c r="P9" s="89"/>
      <c r="Q9" s="89"/>
      <c r="R9" s="89"/>
      <c r="S9" s="89"/>
      <c r="T9" s="89"/>
      <c r="U9" s="89"/>
    </row>
    <row r="10" spans="1:23" x14ac:dyDescent="0.2">
      <c r="B10" t="s">
        <v>85</v>
      </c>
      <c r="D10" s="96">
        <v>1038</v>
      </c>
      <c r="E10" s="96">
        <v>1036</v>
      </c>
      <c r="F10" s="96">
        <v>1013</v>
      </c>
      <c r="G10" s="96">
        <v>1009</v>
      </c>
      <c r="H10" s="96">
        <v>1031</v>
      </c>
      <c r="I10" s="96">
        <v>1035</v>
      </c>
      <c r="J10" s="96">
        <v>1013</v>
      </c>
      <c r="K10" s="96">
        <v>1033</v>
      </c>
      <c r="L10" s="96">
        <v>1044</v>
      </c>
    </row>
    <row r="11" spans="1:23" x14ac:dyDescent="0.2">
      <c r="D11" s="89">
        <v>3711</v>
      </c>
      <c r="E11" s="89">
        <v>3642</v>
      </c>
      <c r="F11" s="89">
        <v>3557</v>
      </c>
      <c r="G11" s="89">
        <v>3486</v>
      </c>
      <c r="H11" s="89">
        <v>3381</v>
      </c>
      <c r="I11" s="89">
        <v>3363</v>
      </c>
      <c r="J11" s="89">
        <v>3318</v>
      </c>
      <c r="K11" s="89">
        <v>3363</v>
      </c>
      <c r="L11" s="89">
        <v>3304</v>
      </c>
      <c r="M11" s="89"/>
      <c r="N11" s="89"/>
      <c r="O11" s="89"/>
      <c r="P11" s="89"/>
      <c r="Q11" s="89"/>
      <c r="R11" s="89"/>
      <c r="S11" s="89"/>
      <c r="T11" s="89"/>
      <c r="U11" s="89"/>
    </row>
    <row r="12" spans="1:23" x14ac:dyDescent="0.2">
      <c r="F12" s="87"/>
      <c r="G12" s="87"/>
      <c r="H12" s="87"/>
      <c r="I12" s="87"/>
      <c r="J12" s="87"/>
      <c r="K12" s="87"/>
      <c r="L12" s="87"/>
    </row>
    <row r="13" spans="1:23" x14ac:dyDescent="0.2">
      <c r="A13" s="60" t="s">
        <v>182</v>
      </c>
      <c r="C13" s="108"/>
      <c r="D13" s="108"/>
      <c r="E13" s="108"/>
      <c r="F13" s="108"/>
      <c r="G13" s="108"/>
      <c r="H13" s="108"/>
      <c r="I13" s="108"/>
    </row>
    <row r="14" spans="1:23" x14ac:dyDescent="0.2">
      <c r="B14" s="60" t="s">
        <v>218</v>
      </c>
      <c r="D14" s="108">
        <v>2287</v>
      </c>
      <c r="E14" s="108">
        <v>2467</v>
      </c>
      <c r="F14" s="108">
        <v>2184</v>
      </c>
      <c r="G14" s="108">
        <v>2189</v>
      </c>
      <c r="H14" s="108">
        <v>2467</v>
      </c>
      <c r="I14" s="108">
        <v>3006</v>
      </c>
      <c r="J14" s="108">
        <v>1901</v>
      </c>
      <c r="K14" s="108">
        <v>2132</v>
      </c>
      <c r="L14" s="209">
        <v>2938</v>
      </c>
      <c r="M14" s="86"/>
      <c r="N14" s="86"/>
      <c r="O14" s="86"/>
      <c r="P14" s="86"/>
      <c r="Q14" s="86"/>
      <c r="R14" s="86"/>
      <c r="S14" s="86"/>
      <c r="T14" s="86"/>
      <c r="U14" s="86"/>
      <c r="V14" s="86"/>
      <c r="W14" s="86"/>
    </row>
    <row r="15" spans="1:23" x14ac:dyDescent="0.2">
      <c r="B15" s="60" t="s">
        <v>219</v>
      </c>
      <c r="D15" s="111">
        <v>2294</v>
      </c>
      <c r="E15" s="111">
        <v>2405</v>
      </c>
      <c r="F15" s="111">
        <v>2684</v>
      </c>
      <c r="G15" s="111">
        <v>2422</v>
      </c>
      <c r="H15" s="111">
        <v>2576</v>
      </c>
      <c r="I15" s="111">
        <v>2625</v>
      </c>
      <c r="J15" s="111">
        <v>1963</v>
      </c>
      <c r="K15" s="111">
        <v>2141</v>
      </c>
      <c r="L15" s="210">
        <v>2453</v>
      </c>
      <c r="M15" s="86"/>
      <c r="N15" s="86"/>
      <c r="O15" s="86"/>
      <c r="P15" s="86"/>
      <c r="Q15" s="86"/>
      <c r="R15" s="86"/>
      <c r="S15" s="86"/>
      <c r="T15" s="86"/>
      <c r="U15" s="86"/>
    </row>
    <row r="16" spans="1:23" x14ac:dyDescent="0.2">
      <c r="B16" s="60" t="s">
        <v>198</v>
      </c>
      <c r="D16" s="108">
        <v>-7</v>
      </c>
      <c r="E16" s="108">
        <v>62</v>
      </c>
      <c r="F16" s="108">
        <v>-500</v>
      </c>
      <c r="G16" s="108">
        <v>-233</v>
      </c>
      <c r="H16" s="108">
        <v>-109</v>
      </c>
      <c r="I16" s="108">
        <v>381</v>
      </c>
      <c r="J16" s="108">
        <v>-62</v>
      </c>
      <c r="K16" s="108">
        <v>-9</v>
      </c>
      <c r="L16" s="209">
        <v>485</v>
      </c>
      <c r="M16" s="86"/>
      <c r="N16" s="86"/>
      <c r="O16" s="86"/>
      <c r="P16" s="86"/>
      <c r="Q16" s="86"/>
      <c r="R16" s="86"/>
      <c r="S16" s="86"/>
      <c r="T16" s="86"/>
      <c r="U16" s="86"/>
    </row>
    <row r="17" spans="1:23" x14ac:dyDescent="0.2">
      <c r="B17" s="60" t="s">
        <v>15</v>
      </c>
      <c r="D17" s="108">
        <v>-5957</v>
      </c>
      <c r="E17" s="108">
        <v>6529</v>
      </c>
      <c r="F17" s="108">
        <v>1345</v>
      </c>
      <c r="G17" s="108">
        <v>904</v>
      </c>
      <c r="H17" s="108">
        <v>2680</v>
      </c>
      <c r="I17" s="108">
        <v>-11647</v>
      </c>
      <c r="J17" s="108">
        <v>8064</v>
      </c>
      <c r="K17" s="108">
        <v>3711</v>
      </c>
      <c r="L17" s="209">
        <v>5250</v>
      </c>
      <c r="M17" s="86"/>
      <c r="N17" s="86"/>
      <c r="O17" s="86"/>
      <c r="P17" s="86"/>
      <c r="Q17" s="86"/>
      <c r="R17" s="86"/>
      <c r="S17" s="86"/>
      <c r="T17" s="86"/>
      <c r="U17" s="86"/>
    </row>
    <row r="18" spans="1:23" x14ac:dyDescent="0.2">
      <c r="B18" s="60" t="s">
        <v>144</v>
      </c>
      <c r="D18" s="108">
        <v>86422.347433170318</v>
      </c>
      <c r="E18" s="108">
        <v>93013</v>
      </c>
      <c r="F18" s="108">
        <v>93858</v>
      </c>
      <c r="G18" s="108">
        <v>94529</v>
      </c>
      <c r="H18" s="108">
        <v>97100</v>
      </c>
      <c r="I18" s="108">
        <v>85834</v>
      </c>
      <c r="J18" s="108">
        <v>93836</v>
      </c>
      <c r="K18" s="108">
        <v>97538</v>
      </c>
      <c r="L18" s="209">
        <v>103273</v>
      </c>
      <c r="M18" s="86"/>
      <c r="N18" s="86"/>
      <c r="O18" s="86"/>
      <c r="P18" s="86"/>
      <c r="Q18" s="86"/>
      <c r="R18" s="86"/>
      <c r="S18" s="86"/>
      <c r="T18" s="86"/>
      <c r="U18" s="86"/>
      <c r="V18" s="86"/>
      <c r="W18" s="86"/>
    </row>
    <row r="19" spans="1:23" x14ac:dyDescent="0.2">
      <c r="B19" s="60" t="s">
        <v>220</v>
      </c>
      <c r="D19" s="108">
        <v>88433.127189046238</v>
      </c>
      <c r="E19" s="108">
        <v>90473</v>
      </c>
      <c r="F19" s="108">
        <v>93808</v>
      </c>
      <c r="G19" s="108">
        <v>94058</v>
      </c>
      <c r="H19" s="108">
        <v>95780</v>
      </c>
      <c r="I19" s="108">
        <v>94923</v>
      </c>
      <c r="J19" s="108">
        <v>91156</v>
      </c>
      <c r="K19" s="108">
        <v>97045</v>
      </c>
      <c r="L19" s="209">
        <v>100295</v>
      </c>
      <c r="M19" s="86"/>
      <c r="N19" s="86"/>
      <c r="O19" s="86"/>
      <c r="P19" s="86"/>
      <c r="Q19" s="86"/>
      <c r="R19" s="86"/>
      <c r="S19" s="86"/>
      <c r="T19" s="86"/>
      <c r="U19" s="86"/>
      <c r="V19" s="86"/>
      <c r="W19" s="86"/>
    </row>
    <row r="20" spans="1:23" x14ac:dyDescent="0.2">
      <c r="D20" s="108"/>
      <c r="E20" s="108"/>
      <c r="F20" s="108"/>
      <c r="G20" s="108"/>
      <c r="H20" s="108"/>
      <c r="I20" s="108"/>
      <c r="J20" s="108"/>
      <c r="K20" s="108"/>
      <c r="L20" s="209"/>
    </row>
    <row r="21" spans="1:23" x14ac:dyDescent="0.2">
      <c r="A21" s="60" t="s">
        <v>249</v>
      </c>
      <c r="D21" s="108"/>
      <c r="E21" s="108"/>
      <c r="F21" s="108"/>
      <c r="G21" s="108"/>
      <c r="H21" s="108"/>
      <c r="I21" s="108"/>
      <c r="J21" s="108"/>
      <c r="K21" s="108"/>
      <c r="L21" s="209"/>
    </row>
    <row r="22" spans="1:23" x14ac:dyDescent="0.2">
      <c r="B22" s="60" t="s">
        <v>9</v>
      </c>
      <c r="D22" s="108">
        <v>2118</v>
      </c>
      <c r="E22" s="108">
        <v>2350</v>
      </c>
      <c r="F22" s="108">
        <v>2045</v>
      </c>
      <c r="G22" s="108">
        <v>2077</v>
      </c>
      <c r="H22" s="108">
        <v>2251</v>
      </c>
      <c r="I22" s="108">
        <v>2686</v>
      </c>
      <c r="J22" s="108">
        <v>1780</v>
      </c>
      <c r="K22" s="108">
        <v>1949</v>
      </c>
      <c r="L22" s="209">
        <v>2572</v>
      </c>
      <c r="M22" s="86"/>
      <c r="N22" s="86"/>
      <c r="O22" s="86"/>
      <c r="P22" s="86"/>
      <c r="Q22" s="86"/>
      <c r="R22" s="86"/>
      <c r="S22" s="86"/>
      <c r="T22" s="86"/>
      <c r="U22" s="86"/>
      <c r="V22" s="86"/>
    </row>
    <row r="23" spans="1:23" x14ac:dyDescent="0.2">
      <c r="B23" s="60" t="s">
        <v>14</v>
      </c>
      <c r="D23" s="111">
        <v>2243</v>
      </c>
      <c r="E23" s="111">
        <v>2364</v>
      </c>
      <c r="F23" s="111">
        <v>2582</v>
      </c>
      <c r="G23" s="111">
        <v>2368</v>
      </c>
      <c r="H23" s="111">
        <v>2498</v>
      </c>
      <c r="I23" s="111">
        <v>2736</v>
      </c>
      <c r="J23" s="111">
        <v>1913</v>
      </c>
      <c r="K23" s="111">
        <v>2208</v>
      </c>
      <c r="L23" s="210">
        <v>2581</v>
      </c>
      <c r="M23" s="86"/>
      <c r="N23" s="86"/>
      <c r="O23" s="86"/>
      <c r="P23" s="86"/>
      <c r="Q23" s="86"/>
      <c r="R23" s="86"/>
      <c r="S23" s="86"/>
      <c r="T23" s="86"/>
      <c r="U23" s="86"/>
    </row>
    <row r="24" spans="1:23" ht="15.75" customHeight="1" x14ac:dyDescent="0.2">
      <c r="B24" s="60" t="s">
        <v>10</v>
      </c>
      <c r="D24" s="108">
        <v>-125</v>
      </c>
      <c r="E24" s="108">
        <v>-14</v>
      </c>
      <c r="F24" s="108">
        <v>-537</v>
      </c>
      <c r="G24" s="108">
        <v>-291</v>
      </c>
      <c r="H24" s="108">
        <v>-247</v>
      </c>
      <c r="I24" s="108">
        <v>-50</v>
      </c>
      <c r="J24" s="108">
        <v>-133</v>
      </c>
      <c r="K24" s="108">
        <v>-259</v>
      </c>
      <c r="L24" s="209">
        <v>-9</v>
      </c>
      <c r="M24" s="86"/>
      <c r="N24" s="86"/>
      <c r="O24" s="86"/>
      <c r="P24" s="86"/>
      <c r="Q24" s="86"/>
      <c r="R24" s="86"/>
      <c r="S24" s="86"/>
      <c r="T24" s="86"/>
      <c r="U24" s="86"/>
    </row>
    <row r="25" spans="1:23" ht="15.75" customHeight="1" x14ac:dyDescent="0.2">
      <c r="B25" s="60" t="s">
        <v>15</v>
      </c>
      <c r="D25" s="108">
        <v>-5729.6196326496865</v>
      </c>
      <c r="E25" s="108">
        <v>6288</v>
      </c>
      <c r="F25" s="108">
        <v>1302</v>
      </c>
      <c r="G25" s="108">
        <v>894</v>
      </c>
      <c r="H25" s="108">
        <v>2629</v>
      </c>
      <c r="I25" s="108">
        <v>-11210</v>
      </c>
      <c r="J25" s="108">
        <v>7765</v>
      </c>
      <c r="K25" s="108">
        <v>3600</v>
      </c>
      <c r="L25" s="209">
        <v>4848</v>
      </c>
      <c r="M25" s="86"/>
      <c r="N25" s="86"/>
      <c r="O25" s="86"/>
      <c r="P25" s="86"/>
      <c r="Q25" s="86"/>
      <c r="R25" s="86"/>
      <c r="S25" s="86"/>
      <c r="T25" s="86"/>
      <c r="U25" s="86"/>
    </row>
    <row r="26" spans="1:23" x14ac:dyDescent="0.2">
      <c r="B26" s="60" t="s">
        <v>222</v>
      </c>
      <c r="D26" s="108">
        <v>83137.380367350313</v>
      </c>
      <c r="E26" s="108">
        <v>89411</v>
      </c>
      <c r="F26" s="108">
        <v>90176</v>
      </c>
      <c r="G26" s="108">
        <v>90779</v>
      </c>
      <c r="H26" s="108">
        <v>93161</v>
      </c>
      <c r="I26" s="108">
        <v>81901</v>
      </c>
      <c r="J26" s="108">
        <v>89533</v>
      </c>
      <c r="K26" s="108">
        <v>92874</v>
      </c>
      <c r="L26" s="209">
        <v>97713</v>
      </c>
      <c r="M26" s="86"/>
      <c r="N26" s="86"/>
      <c r="O26" s="86"/>
      <c r="P26" s="86"/>
      <c r="Q26" s="86"/>
      <c r="R26" s="86"/>
      <c r="S26" s="86"/>
      <c r="T26" s="86"/>
      <c r="U26" s="86"/>
    </row>
    <row r="27" spans="1:23" x14ac:dyDescent="0.2">
      <c r="B27" s="60" t="s">
        <v>223</v>
      </c>
      <c r="D27" s="108">
        <v>85128.223220131942</v>
      </c>
      <c r="E27" s="108">
        <v>86989</v>
      </c>
      <c r="F27" s="108">
        <v>90158</v>
      </c>
      <c r="G27" s="108">
        <v>90363</v>
      </c>
      <c r="H27" s="108">
        <v>91931</v>
      </c>
      <c r="I27" s="108">
        <v>90909</v>
      </c>
      <c r="J27" s="108">
        <v>86985</v>
      </c>
      <c r="K27" s="108">
        <v>92543</v>
      </c>
      <c r="L27" s="209">
        <v>95194</v>
      </c>
      <c r="M27" s="86"/>
      <c r="N27" s="86"/>
      <c r="O27" s="86"/>
      <c r="P27" s="86"/>
      <c r="Q27" s="86"/>
      <c r="R27" s="86"/>
      <c r="S27" s="86"/>
      <c r="T27" s="86"/>
      <c r="U27" s="86"/>
    </row>
    <row r="28" spans="1:23" x14ac:dyDescent="0.2">
      <c r="B28" s="60" t="s">
        <v>233</v>
      </c>
      <c r="D28" s="121">
        <v>0.96198937932853257</v>
      </c>
      <c r="E28" s="121">
        <v>0.96127423048391081</v>
      </c>
      <c r="F28" s="121">
        <v>0.96077052568774102</v>
      </c>
      <c r="G28" s="121">
        <v>0.96032963429212204</v>
      </c>
      <c r="H28" s="121">
        <v>0.95943357363542736</v>
      </c>
      <c r="I28" s="121">
        <v>0.954178996667987</v>
      </c>
      <c r="J28" s="121">
        <v>0.95414339912187218</v>
      </c>
      <c r="K28" s="121">
        <v>0.9521827390350428</v>
      </c>
      <c r="L28" s="121">
        <v>0.9461621140085017</v>
      </c>
    </row>
    <row r="29" spans="1:23" x14ac:dyDescent="0.2">
      <c r="D29" s="121"/>
      <c r="E29" s="121"/>
      <c r="F29" s="121"/>
      <c r="G29" s="121"/>
      <c r="H29" s="121"/>
      <c r="I29" s="121"/>
      <c r="J29" s="121"/>
      <c r="K29" s="121"/>
      <c r="L29" s="121"/>
    </row>
    <row r="30" spans="1:23" x14ac:dyDescent="0.2">
      <c r="A30" s="60" t="s">
        <v>250</v>
      </c>
      <c r="C30" s="108"/>
      <c r="D30" s="116"/>
      <c r="E30" s="116"/>
      <c r="F30" s="116"/>
      <c r="G30" s="116"/>
      <c r="H30" s="116"/>
      <c r="I30" s="116"/>
      <c r="J30" s="1"/>
      <c r="K30" s="1"/>
      <c r="L30" s="1"/>
    </row>
    <row r="31" spans="1:23" x14ac:dyDescent="0.2">
      <c r="B31" s="60" t="s">
        <v>198</v>
      </c>
      <c r="D31" s="116">
        <v>118</v>
      </c>
      <c r="E31" s="116">
        <v>76</v>
      </c>
      <c r="F31" s="116">
        <v>37</v>
      </c>
      <c r="G31" s="116">
        <v>58</v>
      </c>
      <c r="H31" s="116">
        <v>138</v>
      </c>
      <c r="I31" s="116">
        <v>431</v>
      </c>
      <c r="J31" s="116">
        <v>71</v>
      </c>
      <c r="K31" s="116">
        <v>250</v>
      </c>
      <c r="L31" s="116">
        <v>494</v>
      </c>
      <c r="M31" s="86"/>
      <c r="N31" s="86"/>
      <c r="O31" s="86"/>
      <c r="P31" s="86"/>
      <c r="Q31" s="86"/>
      <c r="R31" s="86"/>
      <c r="S31" s="86"/>
      <c r="T31" s="86"/>
      <c r="U31" s="86"/>
    </row>
    <row r="32" spans="1:23" x14ac:dyDescent="0.2">
      <c r="B32" s="60" t="s">
        <v>15</v>
      </c>
      <c r="D32" s="116">
        <v>-227.38036735031346</v>
      </c>
      <c r="E32" s="116">
        <v>241</v>
      </c>
      <c r="F32" s="116">
        <v>43</v>
      </c>
      <c r="G32" s="116">
        <v>10</v>
      </c>
      <c r="H32" s="116">
        <v>51</v>
      </c>
      <c r="I32" s="116">
        <v>-437</v>
      </c>
      <c r="J32" s="116">
        <v>299</v>
      </c>
      <c r="K32" s="116">
        <v>111</v>
      </c>
      <c r="L32" s="116">
        <v>402</v>
      </c>
      <c r="M32" s="86"/>
      <c r="N32" s="86"/>
      <c r="O32" s="86"/>
      <c r="P32" s="86"/>
      <c r="Q32" s="86"/>
      <c r="R32" s="86"/>
      <c r="S32" s="86"/>
      <c r="T32" s="86"/>
      <c r="U32" s="86"/>
    </row>
    <row r="33" spans="1:21" x14ac:dyDescent="0.2">
      <c r="B33" s="60" t="s">
        <v>144</v>
      </c>
      <c r="D33" s="116">
        <v>3284.9670658200048</v>
      </c>
      <c r="E33" s="116">
        <v>3602</v>
      </c>
      <c r="F33" s="116">
        <v>3682</v>
      </c>
      <c r="G33" s="116">
        <v>3750</v>
      </c>
      <c r="H33" s="116">
        <v>3939</v>
      </c>
      <c r="I33" s="116">
        <v>3933</v>
      </c>
      <c r="J33" s="116">
        <v>4303</v>
      </c>
      <c r="K33" s="116">
        <v>4664</v>
      </c>
      <c r="L33" s="116">
        <v>5560</v>
      </c>
      <c r="M33" s="86"/>
      <c r="N33" s="86"/>
      <c r="O33" s="86"/>
      <c r="P33" s="86"/>
      <c r="Q33" s="86"/>
      <c r="R33" s="86"/>
      <c r="S33" s="86"/>
      <c r="T33" s="86"/>
      <c r="U33" s="86"/>
    </row>
    <row r="34" spans="1:21" x14ac:dyDescent="0.2">
      <c r="B34" s="60" t="s">
        <v>220</v>
      </c>
      <c r="D34" s="116">
        <v>3304.9039689142955</v>
      </c>
      <c r="E34" s="116">
        <v>3484</v>
      </c>
      <c r="F34" s="116">
        <v>3650</v>
      </c>
      <c r="G34" s="116">
        <v>3695</v>
      </c>
      <c r="H34" s="116">
        <v>3849</v>
      </c>
      <c r="I34" s="116">
        <v>4014</v>
      </c>
      <c r="J34" s="116">
        <v>4171</v>
      </c>
      <c r="K34" s="116">
        <v>4502</v>
      </c>
      <c r="L34" s="116">
        <v>5101</v>
      </c>
      <c r="M34" s="86"/>
      <c r="N34" s="86"/>
      <c r="O34" s="86"/>
      <c r="P34" s="86"/>
      <c r="Q34" s="86"/>
      <c r="R34" s="86"/>
      <c r="S34" s="86"/>
      <c r="T34" s="86"/>
      <c r="U34" s="86"/>
    </row>
    <row r="35" spans="1:21" s="1" customFormat="1" x14ac:dyDescent="0.2">
      <c r="D35" s="116"/>
      <c r="E35" s="116"/>
      <c r="F35" s="116"/>
      <c r="G35" s="116"/>
      <c r="H35" s="116"/>
      <c r="I35" s="116"/>
      <c r="J35" s="116"/>
      <c r="K35" s="116"/>
      <c r="L35" s="116"/>
    </row>
    <row r="36" spans="1:21" x14ac:dyDescent="0.2">
      <c r="A36" s="60" t="s">
        <v>18</v>
      </c>
      <c r="F36" s="87"/>
      <c r="G36" s="87"/>
      <c r="H36" s="87"/>
      <c r="I36" s="87"/>
      <c r="J36" s="87"/>
      <c r="K36" s="87"/>
      <c r="L36" s="87"/>
    </row>
    <row r="37" spans="1:21" x14ac:dyDescent="0.2">
      <c r="B37" s="60" t="s">
        <v>19</v>
      </c>
      <c r="D37" s="102">
        <v>9.1999999999999998E-2</v>
      </c>
      <c r="E37" s="102">
        <v>9.5000000000000001E-2</v>
      </c>
      <c r="F37" s="102">
        <v>9.8699999999999996E-2</v>
      </c>
      <c r="G37" s="102">
        <v>0.10199999999999999</v>
      </c>
      <c r="H37" s="102">
        <v>0.10299999999999999</v>
      </c>
      <c r="I37" s="102">
        <v>0.107</v>
      </c>
      <c r="J37" s="102">
        <v>0.1</v>
      </c>
      <c r="K37" s="102">
        <v>9.8000000000000004E-2</v>
      </c>
      <c r="L37" s="102">
        <v>9.8000000000000004E-2</v>
      </c>
    </row>
    <row r="38" spans="1:21" x14ac:dyDescent="0.2">
      <c r="B38" s="60" t="s">
        <v>221</v>
      </c>
      <c r="D38" s="109">
        <v>9.8000000000000004E-2</v>
      </c>
      <c r="E38" s="109">
        <v>0.10100000000000001</v>
      </c>
      <c r="F38" s="109">
        <v>0.105</v>
      </c>
      <c r="G38" s="109">
        <v>0.108</v>
      </c>
      <c r="H38" s="109">
        <v>0.109</v>
      </c>
      <c r="I38" s="109">
        <v>0.113</v>
      </c>
      <c r="J38" s="109">
        <v>0.106</v>
      </c>
      <c r="K38" s="109">
        <v>0.10299999999999999</v>
      </c>
      <c r="L38" s="109">
        <v>0.10299999999999999</v>
      </c>
    </row>
    <row r="39" spans="1:21" x14ac:dyDescent="0.2">
      <c r="B39" s="60" t="s">
        <v>183</v>
      </c>
      <c r="D39" s="102">
        <v>9.6540249009742715E-2</v>
      </c>
      <c r="E39" s="102">
        <v>9.9787961483113294E-2</v>
      </c>
      <c r="F39" s="102">
        <v>0.10384991948219909</v>
      </c>
      <c r="G39" s="102">
        <v>0.10678296543800488</v>
      </c>
      <c r="H39" s="102">
        <v>0.10835889947391553</v>
      </c>
      <c r="I39" s="102">
        <v>0.10962805604834294</v>
      </c>
      <c r="J39" s="102">
        <v>0.10214317162792275</v>
      </c>
      <c r="K39" s="102">
        <v>9.8000000000000004E-2</v>
      </c>
      <c r="L39" s="102">
        <v>9.6000000000000002E-2</v>
      </c>
    </row>
    <row r="40" spans="1:21" x14ac:dyDescent="0.2">
      <c r="F40" s="87"/>
      <c r="G40" s="87"/>
      <c r="H40" s="87"/>
      <c r="I40" s="87"/>
      <c r="J40" s="87"/>
      <c r="K40" s="87"/>
      <c r="L40" s="87"/>
    </row>
    <row r="41" spans="1:21" x14ac:dyDescent="0.2">
      <c r="A41" s="60" t="s">
        <v>50</v>
      </c>
      <c r="F41" s="87"/>
      <c r="G41" s="87"/>
      <c r="H41" s="87"/>
      <c r="I41" s="87"/>
      <c r="J41" s="87"/>
      <c r="K41" s="87"/>
      <c r="L41" s="87"/>
    </row>
    <row r="42" spans="1:21" x14ac:dyDescent="0.2">
      <c r="B42" s="60" t="s">
        <v>80</v>
      </c>
      <c r="D42" s="97">
        <v>16.37</v>
      </c>
      <c r="E42" s="97">
        <v>13.6</v>
      </c>
      <c r="F42" s="97">
        <v>16.3</v>
      </c>
      <c r="G42" s="97">
        <v>15.4</v>
      </c>
      <c r="H42" s="97">
        <v>14.63</v>
      </c>
      <c r="I42" s="97">
        <v>11.5</v>
      </c>
      <c r="J42" s="97">
        <v>12</v>
      </c>
      <c r="K42" s="97">
        <v>9</v>
      </c>
      <c r="L42" s="97">
        <v>13.3</v>
      </c>
    </row>
    <row r="43" spans="1:21" x14ac:dyDescent="0.2">
      <c r="F43" s="87"/>
      <c r="G43" s="87"/>
      <c r="H43" s="87"/>
      <c r="I43" s="87"/>
      <c r="J43" s="87"/>
      <c r="K43" s="87"/>
      <c r="L43" s="87"/>
    </row>
    <row r="44" spans="1:21" x14ac:dyDescent="0.2">
      <c r="B44" s="60" t="s">
        <v>179</v>
      </c>
      <c r="F44" s="87"/>
      <c r="G44" s="87"/>
      <c r="H44" s="87"/>
      <c r="I44" s="87"/>
      <c r="J44" s="87"/>
      <c r="K44" s="87"/>
      <c r="L44" s="87"/>
    </row>
    <row r="45" spans="1:21" x14ac:dyDescent="0.2">
      <c r="C45" s="60" t="s">
        <v>68</v>
      </c>
      <c r="F45" s="87"/>
      <c r="G45" s="87"/>
      <c r="H45" s="87"/>
      <c r="I45" s="87"/>
      <c r="J45" s="87"/>
      <c r="K45" s="87"/>
      <c r="L45" s="87"/>
    </row>
    <row r="46" spans="1:21" ht="14.25" x14ac:dyDescent="0.2">
      <c r="C46" s="88" t="s">
        <v>158</v>
      </c>
      <c r="D46" s="98">
        <v>10325</v>
      </c>
      <c r="E46" s="98">
        <v>10185</v>
      </c>
      <c r="F46" s="98">
        <v>10026</v>
      </c>
      <c r="G46" s="98">
        <v>9833</v>
      </c>
      <c r="H46" s="98">
        <v>9600</v>
      </c>
      <c r="I46" s="98">
        <v>9420</v>
      </c>
      <c r="J46" s="98">
        <v>9243</v>
      </c>
      <c r="K46" s="203">
        <v>8983</v>
      </c>
      <c r="L46" s="203">
        <v>8544</v>
      </c>
    </row>
    <row r="47" spans="1:21" x14ac:dyDescent="0.2">
      <c r="C47" s="88" t="s">
        <v>293</v>
      </c>
      <c r="D47" s="98">
        <v>389</v>
      </c>
      <c r="E47" s="98">
        <v>442</v>
      </c>
      <c r="F47" s="98">
        <v>542</v>
      </c>
      <c r="G47" s="98">
        <v>626</v>
      </c>
      <c r="H47" s="98">
        <v>717</v>
      </c>
      <c r="I47" s="98">
        <v>757</v>
      </c>
      <c r="J47" s="98">
        <v>799</v>
      </c>
      <c r="K47" s="203">
        <v>839</v>
      </c>
      <c r="L47" s="203">
        <v>908</v>
      </c>
    </row>
    <row r="48" spans="1:21" x14ac:dyDescent="0.2">
      <c r="C48" s="60" t="s">
        <v>157</v>
      </c>
      <c r="D48" s="98"/>
      <c r="E48" s="98"/>
      <c r="F48" s="98"/>
      <c r="G48" s="98"/>
      <c r="H48" s="98"/>
      <c r="I48" s="98"/>
      <c r="J48" s="98"/>
      <c r="K48" s="203"/>
      <c r="L48" s="203"/>
    </row>
    <row r="49" spans="2:12" ht="14.25" x14ac:dyDescent="0.2">
      <c r="C49" s="88" t="s">
        <v>158</v>
      </c>
      <c r="D49" s="86">
        <v>240</v>
      </c>
      <c r="E49" s="86">
        <v>146</v>
      </c>
      <c r="F49" s="86">
        <v>231</v>
      </c>
      <c r="G49" s="86">
        <v>269</v>
      </c>
      <c r="H49" s="86">
        <v>192</v>
      </c>
      <c r="I49" s="86">
        <v>136</v>
      </c>
      <c r="J49" s="86">
        <v>256</v>
      </c>
      <c r="K49" s="53">
        <v>263</v>
      </c>
      <c r="L49" s="53">
        <v>204</v>
      </c>
    </row>
    <row r="50" spans="2:12" x14ac:dyDescent="0.2">
      <c r="C50" s="88" t="s">
        <v>294</v>
      </c>
      <c r="D50" s="94">
        <v>66</v>
      </c>
      <c r="E50" s="94">
        <v>57</v>
      </c>
      <c r="F50" s="94">
        <v>110</v>
      </c>
      <c r="G50" s="94">
        <v>87</v>
      </c>
      <c r="H50" s="94">
        <v>100</v>
      </c>
      <c r="I50" s="94">
        <v>51</v>
      </c>
      <c r="J50" s="94">
        <v>61</v>
      </c>
      <c r="K50" s="135">
        <v>55</v>
      </c>
      <c r="L50" s="135">
        <v>93</v>
      </c>
    </row>
    <row r="51" spans="2:12" ht="3" customHeight="1" x14ac:dyDescent="0.2">
      <c r="C51" s="88"/>
      <c r="D51" s="94"/>
      <c r="E51" s="94"/>
      <c r="F51" s="94"/>
      <c r="G51" s="94"/>
      <c r="H51" s="94"/>
      <c r="I51" s="94"/>
      <c r="J51" s="94"/>
      <c r="K51" s="135"/>
      <c r="L51" s="135"/>
    </row>
    <row r="52" spans="2:12" x14ac:dyDescent="0.2">
      <c r="B52" s="88"/>
      <c r="C52" s="60" t="s">
        <v>297</v>
      </c>
      <c r="D52" s="94">
        <v>3743.56942738</v>
      </c>
      <c r="E52" s="94">
        <v>3764.9669362600011</v>
      </c>
      <c r="F52" s="94">
        <v>3748.6115141900004</v>
      </c>
      <c r="G52" s="94">
        <v>3763.1662804900002</v>
      </c>
      <c r="H52" s="94">
        <v>3829.7969395700015</v>
      </c>
      <c r="I52" s="94">
        <v>3923.4720165999993</v>
      </c>
      <c r="J52" s="94">
        <v>3996.9572039200002</v>
      </c>
      <c r="K52" s="135">
        <v>4067</v>
      </c>
      <c r="L52" s="135">
        <v>4241</v>
      </c>
    </row>
    <row r="53" spans="2:12" x14ac:dyDescent="0.2">
      <c r="D53" s="94"/>
      <c r="E53" s="94"/>
      <c r="F53" s="94"/>
      <c r="G53" s="94"/>
      <c r="H53" s="94"/>
      <c r="I53" s="94"/>
      <c r="J53" s="94"/>
      <c r="K53" s="135"/>
      <c r="L53" s="135"/>
    </row>
  </sheetData>
  <pageMargins left="0.5" right="0.5" top="0.5" bottom="0.75" header="0.37" footer="0.5"/>
  <pageSetup scale="70" fitToHeight="20" orientation="landscape" r:id="rId1"/>
  <headerFooter alignWithMargins="0">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3F02-E0AD-4D42-90BE-62B457A35DD9}">
  <dimension ref="A2:X67"/>
  <sheetViews>
    <sheetView showGridLines="0" zoomScale="80" zoomScaleNormal="80" workbookViewId="0"/>
  </sheetViews>
  <sheetFormatPr defaultColWidth="9.140625" defaultRowHeight="12.75" x14ac:dyDescent="0.2"/>
  <cols>
    <col min="1" max="3" width="2.85546875" style="10" customWidth="1"/>
    <col min="4" max="4" width="43.42578125" style="10" customWidth="1"/>
    <col min="5" max="5" width="12.5703125" style="10" bestFit="1" customWidth="1"/>
    <col min="6" max="8" width="12.28515625" style="10" bestFit="1" customWidth="1"/>
    <col min="9" max="9" width="12" style="10" bestFit="1" customWidth="1"/>
    <col min="10" max="10" width="12.28515625" style="10" bestFit="1" customWidth="1"/>
    <col min="11" max="11" width="12" style="10" bestFit="1" customWidth="1"/>
    <col min="12" max="13" width="12" style="87" bestFit="1" customWidth="1"/>
    <col min="14" max="16384" width="9.140625" style="10"/>
  </cols>
  <sheetData>
    <row r="2" spans="1:13" ht="18" x14ac:dyDescent="0.25">
      <c r="A2" s="78" t="s">
        <v>273</v>
      </c>
    </row>
    <row r="3" spans="1:13" x14ac:dyDescent="0.2">
      <c r="A3" s="1" t="s">
        <v>162</v>
      </c>
    </row>
    <row r="4" spans="1:13" x14ac:dyDescent="0.2">
      <c r="A4" s="6"/>
      <c r="B4" s="6"/>
      <c r="C4" s="6"/>
      <c r="D4" s="19" t="s">
        <v>59</v>
      </c>
      <c r="E4" s="2">
        <v>2018</v>
      </c>
      <c r="F4" s="2">
        <v>2019</v>
      </c>
      <c r="G4" s="2">
        <v>2019</v>
      </c>
      <c r="H4" s="2">
        <v>2019</v>
      </c>
      <c r="I4" s="2">
        <v>2019</v>
      </c>
      <c r="J4" s="2">
        <v>2020</v>
      </c>
      <c r="K4" s="2">
        <v>2020</v>
      </c>
      <c r="L4" s="92">
        <v>2020</v>
      </c>
      <c r="M4" s="92">
        <v>2020</v>
      </c>
    </row>
    <row r="5" spans="1:13" x14ac:dyDescent="0.2">
      <c r="A5" s="6"/>
      <c r="B5" s="6"/>
      <c r="C5" s="6"/>
      <c r="D5" s="19" t="s">
        <v>60</v>
      </c>
      <c r="E5" s="4">
        <v>4</v>
      </c>
      <c r="F5" s="4">
        <v>1</v>
      </c>
      <c r="G5" s="4">
        <v>2</v>
      </c>
      <c r="H5" s="4">
        <v>3</v>
      </c>
      <c r="I5" s="4">
        <v>4</v>
      </c>
      <c r="J5" s="4">
        <v>1</v>
      </c>
      <c r="K5" s="4">
        <v>2</v>
      </c>
      <c r="L5" s="93">
        <v>3</v>
      </c>
      <c r="M5" s="93">
        <v>4</v>
      </c>
    </row>
    <row r="6" spans="1:13" ht="15" x14ac:dyDescent="0.25">
      <c r="A6" s="20" t="s">
        <v>13</v>
      </c>
      <c r="E6" s="36"/>
      <c r="L6" s="60"/>
      <c r="M6" s="208"/>
    </row>
    <row r="7" spans="1:13" x14ac:dyDescent="0.2">
      <c r="B7" s="10" t="s">
        <v>11</v>
      </c>
      <c r="E7" s="36"/>
      <c r="L7" s="60"/>
      <c r="M7" s="208"/>
    </row>
    <row r="8" spans="1:13" x14ac:dyDescent="0.2">
      <c r="C8" s="10" t="s">
        <v>289</v>
      </c>
      <c r="E8" s="55"/>
      <c r="F8" s="55"/>
      <c r="G8" s="55"/>
      <c r="H8" s="55"/>
      <c r="I8" s="55"/>
      <c r="J8" s="55"/>
      <c r="K8" s="55"/>
      <c r="L8" s="86"/>
      <c r="M8" s="86"/>
    </row>
    <row r="9" spans="1:13" x14ac:dyDescent="0.2">
      <c r="C9" s="1"/>
      <c r="D9" s="208" t="s">
        <v>298</v>
      </c>
      <c r="E9" s="55">
        <v>55671</v>
      </c>
      <c r="F9" s="55">
        <v>55751</v>
      </c>
      <c r="G9" s="55">
        <v>56888</v>
      </c>
      <c r="H9" s="55">
        <v>56979</v>
      </c>
      <c r="I9" s="55">
        <v>55724</v>
      </c>
      <c r="J9" s="55">
        <v>56779</v>
      </c>
      <c r="K9" s="55">
        <v>53564</v>
      </c>
      <c r="L9" s="86">
        <v>56251</v>
      </c>
      <c r="M9" s="86">
        <v>60034</v>
      </c>
    </row>
    <row r="10" spans="1:13" x14ac:dyDescent="0.2">
      <c r="C10" s="60"/>
      <c r="D10" s="60" t="s">
        <v>151</v>
      </c>
      <c r="E10" s="55">
        <v>15291</v>
      </c>
      <c r="F10" s="55">
        <v>14691</v>
      </c>
      <c r="G10" s="55">
        <v>15114</v>
      </c>
      <c r="H10" s="55">
        <v>14933</v>
      </c>
      <c r="I10" s="55">
        <v>15151</v>
      </c>
      <c r="J10" s="55">
        <v>14448</v>
      </c>
      <c r="K10" s="55">
        <v>13271</v>
      </c>
      <c r="L10" s="86">
        <v>13893</v>
      </c>
      <c r="M10" s="86">
        <v>14109</v>
      </c>
    </row>
    <row r="11" spans="1:13" x14ac:dyDescent="0.2">
      <c r="E11" s="49">
        <v>70962</v>
      </c>
      <c r="F11" s="49">
        <v>70442</v>
      </c>
      <c r="G11" s="49">
        <v>72002</v>
      </c>
      <c r="H11" s="49">
        <v>71912</v>
      </c>
      <c r="I11" s="49">
        <v>70875</v>
      </c>
      <c r="J11" s="49">
        <v>71227</v>
      </c>
      <c r="K11" s="49">
        <v>66835</v>
      </c>
      <c r="L11" s="191">
        <v>70144</v>
      </c>
      <c r="M11" s="191">
        <v>74143</v>
      </c>
    </row>
    <row r="12" spans="1:13" x14ac:dyDescent="0.2">
      <c r="C12" s="1"/>
      <c r="D12" s="1" t="s">
        <v>12</v>
      </c>
      <c r="E12" s="55">
        <v>139</v>
      </c>
      <c r="F12" s="55">
        <v>105</v>
      </c>
      <c r="G12" s="55">
        <v>97</v>
      </c>
      <c r="H12" s="55">
        <v>117</v>
      </c>
      <c r="I12" s="55">
        <v>62</v>
      </c>
      <c r="J12" s="55">
        <v>78</v>
      </c>
      <c r="K12" s="55">
        <v>57</v>
      </c>
      <c r="L12" s="86">
        <v>51</v>
      </c>
      <c r="M12" s="86">
        <v>46</v>
      </c>
    </row>
    <row r="13" spans="1:13" x14ac:dyDescent="0.2">
      <c r="C13" s="60"/>
      <c r="D13" s="60" t="s">
        <v>185</v>
      </c>
      <c r="E13" s="54">
        <v>5905</v>
      </c>
      <c r="F13" s="54">
        <v>5054</v>
      </c>
      <c r="G13" s="54">
        <v>5364</v>
      </c>
      <c r="H13" s="54">
        <v>5328</v>
      </c>
      <c r="I13" s="54">
        <v>5157</v>
      </c>
      <c r="J13" s="54">
        <v>5048</v>
      </c>
      <c r="K13" s="54">
        <v>4228</v>
      </c>
      <c r="L13" s="192">
        <v>4556</v>
      </c>
      <c r="M13" s="192">
        <v>4655</v>
      </c>
    </row>
    <row r="14" spans="1:13" x14ac:dyDescent="0.2">
      <c r="C14" s="69" t="s">
        <v>290</v>
      </c>
      <c r="D14" s="60"/>
      <c r="E14" s="55">
        <v>77006</v>
      </c>
      <c r="F14" s="55">
        <v>75601</v>
      </c>
      <c r="G14" s="55">
        <v>77463</v>
      </c>
      <c r="H14" s="55">
        <v>77357</v>
      </c>
      <c r="I14" s="55">
        <v>76094</v>
      </c>
      <c r="J14" s="55">
        <v>76353</v>
      </c>
      <c r="K14" s="55">
        <v>71120</v>
      </c>
      <c r="L14" s="86">
        <v>74751</v>
      </c>
      <c r="M14" s="86">
        <v>78844</v>
      </c>
    </row>
    <row r="15" spans="1:13" x14ac:dyDescent="0.2">
      <c r="C15" s="10" t="s">
        <v>0</v>
      </c>
      <c r="E15" s="174">
        <v>685</v>
      </c>
      <c r="F15" s="174">
        <v>2748</v>
      </c>
      <c r="G15" s="174">
        <v>-52</v>
      </c>
      <c r="H15" s="174">
        <v>326</v>
      </c>
      <c r="I15" s="174">
        <v>524</v>
      </c>
      <c r="J15" s="174">
        <v>538</v>
      </c>
      <c r="K15" s="174">
        <v>183</v>
      </c>
      <c r="L15" s="174">
        <v>77</v>
      </c>
      <c r="M15" s="174">
        <v>207</v>
      </c>
    </row>
    <row r="16" spans="1:13" x14ac:dyDescent="0.2">
      <c r="E16" s="55">
        <v>77691</v>
      </c>
      <c r="F16" s="55">
        <v>78349</v>
      </c>
      <c r="G16" s="55">
        <v>77411</v>
      </c>
      <c r="H16" s="55">
        <v>77683</v>
      </c>
      <c r="I16" s="55">
        <v>76618</v>
      </c>
      <c r="J16" s="55">
        <v>76891</v>
      </c>
      <c r="K16" s="55">
        <v>71303</v>
      </c>
      <c r="L16" s="86">
        <v>74828</v>
      </c>
      <c r="M16" s="86">
        <v>79051</v>
      </c>
    </row>
    <row r="17" spans="1:24" x14ac:dyDescent="0.2">
      <c r="B17" s="10" t="s">
        <v>1</v>
      </c>
      <c r="E17" s="142"/>
      <c r="F17" s="142"/>
      <c r="G17" s="142"/>
      <c r="H17" s="142"/>
      <c r="I17" s="142"/>
      <c r="J17" s="142"/>
      <c r="K17" s="142"/>
      <c r="L17" s="86"/>
      <c r="M17" s="86"/>
    </row>
    <row r="18" spans="1:24" x14ac:dyDescent="0.2">
      <c r="C18" s="10" t="s">
        <v>147</v>
      </c>
      <c r="E18" s="142"/>
      <c r="F18" s="142"/>
      <c r="G18" s="142"/>
      <c r="H18" s="142"/>
      <c r="I18" s="142"/>
      <c r="J18" s="142"/>
      <c r="K18" s="142"/>
      <c r="L18" s="86"/>
      <c r="M18" s="86"/>
    </row>
    <row r="19" spans="1:24" x14ac:dyDescent="0.2">
      <c r="D19" s="3" t="s">
        <v>153</v>
      </c>
      <c r="E19" s="171">
        <v>45268</v>
      </c>
      <c r="F19" s="171">
        <v>44436</v>
      </c>
      <c r="G19" s="171">
        <v>44671</v>
      </c>
      <c r="H19" s="171">
        <v>44903</v>
      </c>
      <c r="I19" s="171">
        <v>45156</v>
      </c>
      <c r="J19" s="171">
        <v>45102</v>
      </c>
      <c r="K19" s="171">
        <v>41995</v>
      </c>
      <c r="L19" s="171">
        <v>45832</v>
      </c>
      <c r="M19" s="171">
        <v>47478</v>
      </c>
    </row>
    <row r="20" spans="1:24" x14ac:dyDescent="0.2">
      <c r="D20" s="10" t="s">
        <v>152</v>
      </c>
      <c r="E20" s="55">
        <v>108</v>
      </c>
      <c r="F20" s="55">
        <v>148</v>
      </c>
      <c r="G20" s="55">
        <v>67</v>
      </c>
      <c r="H20" s="55">
        <v>87</v>
      </c>
      <c r="I20" s="55">
        <v>2</v>
      </c>
      <c r="J20" s="67">
        <v>0</v>
      </c>
      <c r="K20" s="67">
        <v>0</v>
      </c>
      <c r="L20" s="69">
        <v>0</v>
      </c>
      <c r="M20" s="69">
        <v>0</v>
      </c>
    </row>
    <row r="21" spans="1:24" s="67" customFormat="1" ht="14.25" x14ac:dyDescent="0.2">
      <c r="D21" s="3" t="s">
        <v>177</v>
      </c>
      <c r="E21" s="55"/>
      <c r="F21" s="55"/>
      <c r="G21" s="55"/>
      <c r="H21" s="55"/>
      <c r="I21" s="55"/>
      <c r="J21" s="55"/>
      <c r="K21" s="55"/>
      <c r="L21" s="86"/>
      <c r="M21" s="86"/>
    </row>
    <row r="22" spans="1:24" s="67" customFormat="1" x14ac:dyDescent="0.2">
      <c r="D22" s="170" t="s">
        <v>281</v>
      </c>
      <c r="E22" s="183">
        <v>3628</v>
      </c>
      <c r="F22" s="183">
        <v>3229</v>
      </c>
      <c r="G22" s="183">
        <v>3217</v>
      </c>
      <c r="H22" s="183">
        <v>3196</v>
      </c>
      <c r="I22" s="183">
        <v>3003</v>
      </c>
      <c r="J22" s="183">
        <v>2923</v>
      </c>
      <c r="K22" s="183">
        <v>2643</v>
      </c>
      <c r="L22" s="193">
        <v>2823</v>
      </c>
      <c r="M22" s="193">
        <v>2850</v>
      </c>
    </row>
    <row r="23" spans="1:24" s="67" customFormat="1" x14ac:dyDescent="0.2">
      <c r="D23" s="170" t="s">
        <v>184</v>
      </c>
      <c r="E23" s="184">
        <v>6508</v>
      </c>
      <c r="F23" s="184">
        <v>6835</v>
      </c>
      <c r="G23" s="184">
        <v>7008</v>
      </c>
      <c r="H23" s="184">
        <v>6566</v>
      </c>
      <c r="I23" s="184">
        <v>6851</v>
      </c>
      <c r="J23" s="184">
        <v>8010</v>
      </c>
      <c r="K23" s="184">
        <v>6921</v>
      </c>
      <c r="L23" s="194">
        <v>6334</v>
      </c>
      <c r="M23" s="194">
        <v>7470</v>
      </c>
    </row>
    <row r="24" spans="1:24" s="67" customFormat="1" x14ac:dyDescent="0.2">
      <c r="D24" s="3"/>
      <c r="E24" s="55">
        <v>10136</v>
      </c>
      <c r="F24" s="55">
        <v>10064</v>
      </c>
      <c r="G24" s="55">
        <v>10225</v>
      </c>
      <c r="H24" s="55">
        <v>9762</v>
      </c>
      <c r="I24" s="55">
        <v>9854</v>
      </c>
      <c r="J24" s="55">
        <v>10933</v>
      </c>
      <c r="K24" s="55">
        <v>9564</v>
      </c>
      <c r="L24" s="86">
        <v>9157</v>
      </c>
      <c r="M24" s="86">
        <v>10320</v>
      </c>
    </row>
    <row r="25" spans="1:24" s="67" customFormat="1" ht="15.75" customHeight="1" x14ac:dyDescent="0.2">
      <c r="C25" s="67" t="s">
        <v>282</v>
      </c>
      <c r="E25" s="49">
        <v>55512</v>
      </c>
      <c r="F25" s="49">
        <v>54648</v>
      </c>
      <c r="G25" s="49">
        <v>54963</v>
      </c>
      <c r="H25" s="49">
        <v>54752</v>
      </c>
      <c r="I25" s="49">
        <v>55012</v>
      </c>
      <c r="J25" s="49">
        <v>56035</v>
      </c>
      <c r="K25" s="49">
        <v>51559</v>
      </c>
      <c r="L25" s="191">
        <v>54989</v>
      </c>
      <c r="M25" s="191">
        <v>57798</v>
      </c>
    </row>
    <row r="26" spans="1:24" x14ac:dyDescent="0.2">
      <c r="C26"/>
      <c r="D26"/>
      <c r="E26" s="53"/>
      <c r="F26" s="53"/>
      <c r="G26" s="53"/>
      <c r="H26" s="53"/>
      <c r="I26" s="53"/>
      <c r="J26" s="53"/>
      <c r="K26" s="53"/>
      <c r="L26" s="86"/>
      <c r="M26" s="86"/>
      <c r="O26" s="67"/>
      <c r="P26" s="67"/>
      <c r="Q26" s="67"/>
      <c r="R26" s="67"/>
      <c r="S26" s="67"/>
      <c r="T26" s="67"/>
      <c r="U26" s="67"/>
      <c r="V26" s="67"/>
      <c r="W26" s="67"/>
      <c r="X26" s="67"/>
    </row>
    <row r="27" spans="1:24" x14ac:dyDescent="0.2">
      <c r="A27" s="1"/>
      <c r="B27" s="1"/>
      <c r="C27" s="1" t="s">
        <v>148</v>
      </c>
      <c r="D27" s="1"/>
      <c r="E27" s="55">
        <v>13812</v>
      </c>
      <c r="F27" s="55">
        <v>13883</v>
      </c>
      <c r="G27" s="55">
        <v>12230</v>
      </c>
      <c r="H27" s="53">
        <v>12316</v>
      </c>
      <c r="I27" s="53">
        <v>11843</v>
      </c>
      <c r="J27" s="53">
        <v>11833</v>
      </c>
      <c r="K27" s="53">
        <v>12079</v>
      </c>
      <c r="L27" s="86">
        <v>11168</v>
      </c>
      <c r="M27" s="86">
        <v>11540</v>
      </c>
      <c r="O27" s="67"/>
      <c r="P27" s="67"/>
      <c r="Q27" s="67"/>
      <c r="R27" s="67"/>
      <c r="S27" s="67"/>
    </row>
    <row r="28" spans="1:24" x14ac:dyDescent="0.2">
      <c r="A28" s="1"/>
      <c r="B28" s="1"/>
      <c r="C28" s="1" t="s">
        <v>149</v>
      </c>
      <c r="D28" s="1"/>
      <c r="E28" s="177">
        <v>4012</v>
      </c>
      <c r="F28" s="177">
        <v>3941</v>
      </c>
      <c r="G28" s="177">
        <v>4216</v>
      </c>
      <c r="H28" s="177">
        <v>4076</v>
      </c>
      <c r="I28" s="177">
        <v>3921</v>
      </c>
      <c r="J28" s="177">
        <v>3642</v>
      </c>
      <c r="K28" s="177">
        <v>3006</v>
      </c>
      <c r="L28" s="193">
        <v>3362</v>
      </c>
      <c r="M28" s="193">
        <v>3452</v>
      </c>
      <c r="O28" s="67"/>
      <c r="P28" s="67"/>
      <c r="Q28" s="67"/>
      <c r="R28" s="67"/>
      <c r="S28" s="67"/>
    </row>
    <row r="29" spans="1:24" x14ac:dyDescent="0.2">
      <c r="E29" s="83">
        <v>73336</v>
      </c>
      <c r="F29" s="83">
        <v>72472</v>
      </c>
      <c r="G29" s="83">
        <v>71409</v>
      </c>
      <c r="H29" s="83">
        <v>71144</v>
      </c>
      <c r="I29" s="83">
        <v>70776</v>
      </c>
      <c r="J29" s="83">
        <v>71510</v>
      </c>
      <c r="K29" s="83">
        <v>66644</v>
      </c>
      <c r="L29" s="189">
        <v>69519</v>
      </c>
      <c r="M29" s="189">
        <v>72790</v>
      </c>
      <c r="O29" s="67"/>
      <c r="P29" s="67"/>
      <c r="Q29" s="67"/>
      <c r="R29" s="67"/>
      <c r="S29" s="67"/>
    </row>
    <row r="30" spans="1:24" ht="3.75" customHeight="1" x14ac:dyDescent="0.2">
      <c r="A30" s="11"/>
      <c r="B30" s="11"/>
      <c r="C30" s="11"/>
      <c r="D30" s="11"/>
      <c r="E30" s="85"/>
      <c r="F30" s="85"/>
      <c r="G30" s="85"/>
      <c r="H30" s="85"/>
      <c r="I30" s="85"/>
      <c r="J30" s="85"/>
      <c r="K30" s="85"/>
      <c r="L30" s="191"/>
      <c r="M30" s="191"/>
    </row>
    <row r="31" spans="1:24" ht="13.5" thickBot="1" x14ac:dyDescent="0.25">
      <c r="B31" s="10" t="s">
        <v>13</v>
      </c>
      <c r="E31" s="84">
        <v>4355</v>
      </c>
      <c r="F31" s="84">
        <v>5877</v>
      </c>
      <c r="G31" s="84">
        <v>6002</v>
      </c>
      <c r="H31" s="84">
        <v>6539</v>
      </c>
      <c r="I31" s="84">
        <v>5842</v>
      </c>
      <c r="J31" s="84">
        <v>5381</v>
      </c>
      <c r="K31" s="84">
        <v>4659</v>
      </c>
      <c r="L31" s="190">
        <v>5309</v>
      </c>
      <c r="M31" s="190">
        <v>6261</v>
      </c>
      <c r="O31" s="67"/>
      <c r="P31" s="67"/>
      <c r="Q31" s="67"/>
      <c r="R31" s="67"/>
      <c r="S31" s="67"/>
    </row>
    <row r="32" spans="1:24" x14ac:dyDescent="0.2">
      <c r="B32" s="3"/>
      <c r="C32" s="3"/>
      <c r="D32" s="3"/>
      <c r="E32" s="48"/>
      <c r="F32" s="48"/>
      <c r="G32" s="48"/>
      <c r="H32" s="48"/>
      <c r="I32" s="48"/>
      <c r="J32" s="48"/>
      <c r="K32" s="48"/>
      <c r="L32" s="195"/>
      <c r="M32" s="195"/>
    </row>
    <row r="33" spans="1:13" x14ac:dyDescent="0.2">
      <c r="B33" s="3"/>
      <c r="C33" s="3" t="s">
        <v>138</v>
      </c>
      <c r="D33" s="3"/>
      <c r="E33" s="55">
        <v>3050</v>
      </c>
      <c r="F33" s="55">
        <v>3321</v>
      </c>
      <c r="G33" s="55">
        <v>3169</v>
      </c>
      <c r="H33" s="55">
        <v>3294</v>
      </c>
      <c r="I33" s="55">
        <v>3311</v>
      </c>
      <c r="J33" s="55">
        <v>3291</v>
      </c>
      <c r="K33" s="55">
        <v>3295</v>
      </c>
      <c r="L33" s="86">
        <v>3298</v>
      </c>
      <c r="M33" s="86">
        <v>3355</v>
      </c>
    </row>
    <row r="34" spans="1:13" x14ac:dyDescent="0.2">
      <c r="B34" s="3"/>
      <c r="C34" s="3" t="s">
        <v>101</v>
      </c>
      <c r="D34" s="3"/>
      <c r="E34" s="54">
        <v>109</v>
      </c>
      <c r="F34" s="54">
        <v>148</v>
      </c>
      <c r="G34" s="54">
        <v>66</v>
      </c>
      <c r="H34" s="54">
        <v>88</v>
      </c>
      <c r="I34" s="54">
        <v>2</v>
      </c>
      <c r="J34" s="50">
        <v>0</v>
      </c>
      <c r="K34" s="50">
        <v>0</v>
      </c>
      <c r="L34" s="50">
        <v>0</v>
      </c>
      <c r="M34" s="50">
        <v>0</v>
      </c>
    </row>
    <row r="35" spans="1:13" x14ac:dyDescent="0.2">
      <c r="B35" s="3" t="s">
        <v>103</v>
      </c>
      <c r="C35" s="3"/>
      <c r="D35" s="3"/>
      <c r="E35" s="55">
        <v>7514</v>
      </c>
      <c r="F35" s="55">
        <v>9346</v>
      </c>
      <c r="G35" s="55">
        <v>9237</v>
      </c>
      <c r="H35" s="55">
        <v>9921</v>
      </c>
      <c r="I35" s="55">
        <v>9155</v>
      </c>
      <c r="J35" s="55">
        <v>8672</v>
      </c>
      <c r="K35" s="55">
        <v>7954</v>
      </c>
      <c r="L35" s="86">
        <v>8607</v>
      </c>
      <c r="M35" s="86">
        <v>9616</v>
      </c>
    </row>
    <row r="36" spans="1:13" x14ac:dyDescent="0.2">
      <c r="B36" s="3"/>
      <c r="C36" s="3"/>
      <c r="D36" s="3"/>
      <c r="E36" s="55"/>
      <c r="F36" s="55"/>
      <c r="G36" s="55"/>
      <c r="H36" s="55"/>
      <c r="I36" s="55"/>
      <c r="J36" s="55"/>
      <c r="K36" s="55"/>
      <c r="L36" s="195"/>
      <c r="M36" s="195"/>
    </row>
    <row r="37" spans="1:13" x14ac:dyDescent="0.2">
      <c r="B37" s="3"/>
      <c r="C37" s="3" t="s">
        <v>107</v>
      </c>
      <c r="D37" s="3"/>
      <c r="E37" s="55">
        <v>-109</v>
      </c>
      <c r="F37" s="55">
        <v>-148</v>
      </c>
      <c r="G37" s="55">
        <v>-66</v>
      </c>
      <c r="H37" s="55">
        <v>-88</v>
      </c>
      <c r="I37" s="55">
        <v>-2</v>
      </c>
      <c r="J37" s="50">
        <v>0</v>
      </c>
      <c r="K37" s="50">
        <v>0</v>
      </c>
      <c r="L37" s="50">
        <v>0</v>
      </c>
      <c r="M37" s="50">
        <v>0</v>
      </c>
    </row>
    <row r="38" spans="1:13" ht="13.5" thickBot="1" x14ac:dyDescent="0.25">
      <c r="B38" s="3" t="s">
        <v>102</v>
      </c>
      <c r="C38" s="3"/>
      <c r="D38" s="3"/>
      <c r="E38" s="82">
        <v>7405</v>
      </c>
      <c r="F38" s="82">
        <v>9198</v>
      </c>
      <c r="G38" s="82">
        <v>9171</v>
      </c>
      <c r="H38" s="82">
        <v>9833</v>
      </c>
      <c r="I38" s="82">
        <v>9153</v>
      </c>
      <c r="J38" s="82">
        <v>8672</v>
      </c>
      <c r="K38" s="82">
        <v>7954</v>
      </c>
      <c r="L38" s="196">
        <v>8607</v>
      </c>
      <c r="M38" s="196">
        <v>9616</v>
      </c>
    </row>
    <row r="39" spans="1:13" x14ac:dyDescent="0.2">
      <c r="A39" s="9"/>
      <c r="B39" s="6"/>
      <c r="C39" s="6"/>
      <c r="D39" s="6"/>
      <c r="E39" s="1"/>
      <c r="F39" s="1"/>
      <c r="G39" s="1"/>
      <c r="H39" s="1"/>
      <c r="I39" s="6"/>
      <c r="J39" s="6"/>
      <c r="K39" s="6"/>
    </row>
    <row r="40" spans="1:13" x14ac:dyDescent="0.2">
      <c r="A40" s="9"/>
      <c r="B40" s="6"/>
      <c r="C40" s="6"/>
      <c r="D40" s="6"/>
      <c r="E40" s="1"/>
      <c r="F40" s="1"/>
      <c r="G40" s="1"/>
      <c r="H40" s="1"/>
      <c r="I40" s="6"/>
      <c r="J40" s="6"/>
      <c r="K40" s="6"/>
    </row>
    <row r="41" spans="1:13" ht="15" x14ac:dyDescent="0.25">
      <c r="A41" s="20" t="s">
        <v>132</v>
      </c>
      <c r="B41" s="6"/>
      <c r="C41" s="6"/>
      <c r="D41" s="6"/>
      <c r="E41" s="1"/>
      <c r="F41" s="1"/>
      <c r="G41" s="1"/>
      <c r="H41" s="1"/>
      <c r="I41" s="6"/>
      <c r="J41" s="6"/>
      <c r="K41" s="6"/>
    </row>
    <row r="42" spans="1:13" x14ac:dyDescent="0.2">
      <c r="A42" s="6"/>
      <c r="B42" s="3" t="s">
        <v>138</v>
      </c>
      <c r="C42" s="6"/>
      <c r="D42" s="6"/>
      <c r="E42" s="6"/>
      <c r="F42" s="6"/>
      <c r="G42" s="6"/>
      <c r="H42" s="6"/>
      <c r="I42" s="6"/>
      <c r="J42" s="6"/>
      <c r="K42" s="6"/>
    </row>
    <row r="43" spans="1:13" x14ac:dyDescent="0.2">
      <c r="A43" s="6"/>
      <c r="B43" s="6"/>
      <c r="C43" s="3" t="s">
        <v>136</v>
      </c>
      <c r="D43"/>
      <c r="E43"/>
      <c r="F43" s="58">
        <v>333</v>
      </c>
      <c r="G43" s="58">
        <v>332</v>
      </c>
      <c r="H43" s="58">
        <v>332</v>
      </c>
      <c r="I43" s="58">
        <v>333</v>
      </c>
      <c r="J43" s="58">
        <v>332</v>
      </c>
      <c r="K43" s="58">
        <v>327</v>
      </c>
      <c r="L43" s="58">
        <v>314</v>
      </c>
      <c r="M43" s="58">
        <v>323</v>
      </c>
    </row>
    <row r="44" spans="1:13" x14ac:dyDescent="0.2">
      <c r="A44" s="6"/>
      <c r="B44" s="6"/>
      <c r="C44" s="3" t="s">
        <v>134</v>
      </c>
      <c r="D44" s="6"/>
      <c r="E44" s="58"/>
      <c r="F44" s="58">
        <v>2988</v>
      </c>
      <c r="G44" s="58">
        <v>2837</v>
      </c>
      <c r="H44" s="58">
        <v>2962</v>
      </c>
      <c r="I44" s="58">
        <v>2978</v>
      </c>
      <c r="J44" s="58">
        <v>2959</v>
      </c>
      <c r="K44" s="58">
        <v>2968</v>
      </c>
      <c r="L44" s="58">
        <v>2984</v>
      </c>
      <c r="M44" s="58">
        <v>3032</v>
      </c>
    </row>
    <row r="45" spans="1:13" x14ac:dyDescent="0.2">
      <c r="A45" s="6"/>
      <c r="B45" s="6"/>
      <c r="C45" s="3" t="s">
        <v>20</v>
      </c>
      <c r="D45" s="6"/>
      <c r="E45" s="58"/>
      <c r="F45" s="52">
        <v>3321</v>
      </c>
      <c r="G45" s="52">
        <v>3169</v>
      </c>
      <c r="H45" s="52">
        <v>3294</v>
      </c>
      <c r="I45" s="52">
        <v>3311</v>
      </c>
      <c r="J45" s="52">
        <v>3291</v>
      </c>
      <c r="K45" s="52">
        <v>3295</v>
      </c>
      <c r="L45" s="52">
        <v>3298</v>
      </c>
      <c r="M45" s="52">
        <v>3355</v>
      </c>
    </row>
    <row r="46" spans="1:13" x14ac:dyDescent="0.2">
      <c r="A46" s="6"/>
      <c r="B46" s="6"/>
      <c r="C46" s="3"/>
      <c r="D46" s="6"/>
      <c r="E46" s="58"/>
      <c r="F46" s="58"/>
      <c r="G46" s="58"/>
      <c r="H46" s="58"/>
      <c r="I46" s="58"/>
      <c r="J46" s="58"/>
      <c r="K46" s="58"/>
      <c r="L46" s="37"/>
      <c r="M46" s="37"/>
    </row>
    <row r="67" ht="3.75" customHeight="1" x14ac:dyDescent="0.2"/>
  </sheetData>
  <pageMargins left="0.4" right="0.25" top="0.5" bottom="0.75" header="0.3" footer="0.5"/>
  <pageSetup scale="60" orientation="landscape" horizontalDpi="1200" verticalDpi="1200" r:id="rId1"/>
  <headerFooter>
    <oddFooter>&amp;R&amp;A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D0F2-35B2-4A27-B829-00A19AECD347}">
  <dimension ref="A1:V36"/>
  <sheetViews>
    <sheetView showGridLines="0" zoomScale="80" zoomScaleNormal="80" workbookViewId="0"/>
  </sheetViews>
  <sheetFormatPr defaultColWidth="9.140625" defaultRowHeight="12.75" x14ac:dyDescent="0.2"/>
  <cols>
    <col min="1" max="1" width="2.85546875" style="208" customWidth="1"/>
    <col min="2" max="2" width="3.28515625" style="208" customWidth="1"/>
    <col min="3" max="3" width="33" style="208" customWidth="1"/>
    <col min="4" max="5" width="10.7109375" style="208" customWidth="1"/>
    <col min="6" max="12" width="12" style="208" bestFit="1" customWidth="1"/>
    <col min="13" max="16384" width="9.140625" style="208"/>
  </cols>
  <sheetData>
    <row r="1" spans="1:21" x14ac:dyDescent="0.2">
      <c r="D1" s="102"/>
      <c r="E1" s="102"/>
      <c r="F1" s="102"/>
      <c r="G1" s="102"/>
      <c r="H1" s="102"/>
      <c r="I1" s="102"/>
      <c r="J1" s="102"/>
      <c r="K1" s="102"/>
      <c r="L1" s="102"/>
    </row>
    <row r="2" spans="1:21" ht="18" x14ac:dyDescent="0.25">
      <c r="A2" s="90" t="s">
        <v>272</v>
      </c>
      <c r="D2" s="102"/>
      <c r="E2" s="102"/>
      <c r="F2" s="102"/>
      <c r="G2" s="102"/>
      <c r="H2" s="102"/>
      <c r="I2" s="102"/>
      <c r="J2" s="102"/>
      <c r="K2" s="102"/>
      <c r="L2" s="102"/>
    </row>
    <row r="3" spans="1:21" x14ac:dyDescent="0.2">
      <c r="D3" s="102"/>
      <c r="E3" s="102"/>
      <c r="F3" s="102"/>
      <c r="G3" s="102"/>
      <c r="H3" s="102"/>
      <c r="I3" s="102"/>
      <c r="J3" s="102"/>
      <c r="K3" s="102"/>
      <c r="L3" s="102"/>
    </row>
    <row r="4" spans="1:21" x14ac:dyDescent="0.2">
      <c r="C4" s="91" t="s">
        <v>59</v>
      </c>
      <c r="D4" s="92">
        <v>2018</v>
      </c>
      <c r="E4" s="92">
        <v>2019</v>
      </c>
      <c r="F4" s="92">
        <v>2019</v>
      </c>
      <c r="G4" s="92">
        <v>2019</v>
      </c>
      <c r="H4" s="92">
        <v>2019</v>
      </c>
      <c r="I4" s="92">
        <v>2020</v>
      </c>
      <c r="J4" s="92">
        <v>2020</v>
      </c>
      <c r="K4" s="92">
        <v>2020</v>
      </c>
      <c r="L4" s="92">
        <v>2020</v>
      </c>
    </row>
    <row r="5" spans="1:21" x14ac:dyDescent="0.2">
      <c r="C5" s="91" t="s">
        <v>60</v>
      </c>
      <c r="D5" s="93">
        <v>4</v>
      </c>
      <c r="E5" s="93">
        <v>1</v>
      </c>
      <c r="F5" s="93">
        <v>2</v>
      </c>
      <c r="G5" s="93">
        <v>3</v>
      </c>
      <c r="H5" s="93">
        <v>4</v>
      </c>
      <c r="I5" s="93">
        <v>1</v>
      </c>
      <c r="J5" s="93">
        <v>2</v>
      </c>
      <c r="K5" s="93">
        <v>3</v>
      </c>
      <c r="L5" s="93">
        <v>4</v>
      </c>
    </row>
    <row r="6" spans="1:21" x14ac:dyDescent="0.2">
      <c r="C6" s="91"/>
      <c r="D6" s="117"/>
      <c r="E6" s="117"/>
      <c r="F6" s="117"/>
      <c r="G6" s="117"/>
      <c r="H6" s="117"/>
      <c r="I6" s="117"/>
      <c r="J6" s="117"/>
      <c r="K6" s="117"/>
      <c r="L6" s="117"/>
    </row>
    <row r="7" spans="1:21" x14ac:dyDescent="0.2">
      <c r="A7" s="208" t="s">
        <v>224</v>
      </c>
      <c r="D7" s="208">
        <v>745</v>
      </c>
      <c r="E7" s="208">
        <v>742</v>
      </c>
      <c r="F7" s="208">
        <v>735</v>
      </c>
      <c r="G7" s="208">
        <v>728</v>
      </c>
      <c r="H7" s="208">
        <v>717</v>
      </c>
      <c r="I7" s="208">
        <v>716</v>
      </c>
      <c r="J7" s="208">
        <v>709</v>
      </c>
      <c r="K7" s="208">
        <v>709</v>
      </c>
      <c r="L7" s="208">
        <v>696</v>
      </c>
    </row>
    <row r="9" spans="1:21" x14ac:dyDescent="0.2">
      <c r="A9" s="208" t="s">
        <v>182</v>
      </c>
      <c r="C9" s="209"/>
      <c r="D9" s="209"/>
      <c r="E9" s="209"/>
      <c r="F9" s="209"/>
      <c r="G9" s="209"/>
      <c r="H9" s="209"/>
      <c r="I9" s="209"/>
    </row>
    <row r="10" spans="1:21" x14ac:dyDescent="0.2">
      <c r="B10" s="208" t="s">
        <v>218</v>
      </c>
      <c r="D10" s="209">
        <v>1193.3493769916286</v>
      </c>
      <c r="E10" s="209">
        <v>1306</v>
      </c>
      <c r="F10" s="209">
        <v>942</v>
      </c>
      <c r="G10" s="209">
        <v>947</v>
      </c>
      <c r="H10" s="209">
        <v>1150</v>
      </c>
      <c r="I10" s="209">
        <v>1318</v>
      </c>
      <c r="J10" s="209">
        <v>1063</v>
      </c>
      <c r="K10" s="209">
        <v>892</v>
      </c>
      <c r="L10" s="209">
        <v>1487</v>
      </c>
      <c r="M10" s="86"/>
      <c r="N10" s="86"/>
      <c r="O10" s="86"/>
      <c r="P10" s="86"/>
      <c r="Q10" s="86"/>
      <c r="R10" s="86"/>
      <c r="S10" s="86"/>
      <c r="T10" s="86"/>
      <c r="U10" s="86"/>
    </row>
    <row r="11" spans="1:21" x14ac:dyDescent="0.2">
      <c r="B11" s="208" t="s">
        <v>219</v>
      </c>
      <c r="D11" s="210">
        <v>1458.6501578327316</v>
      </c>
      <c r="E11" s="210">
        <v>1504</v>
      </c>
      <c r="F11" s="210">
        <v>1131</v>
      </c>
      <c r="G11" s="210">
        <v>1126</v>
      </c>
      <c r="H11" s="210">
        <v>1173</v>
      </c>
      <c r="I11" s="210">
        <v>1202</v>
      </c>
      <c r="J11" s="210">
        <v>909</v>
      </c>
      <c r="K11" s="210">
        <v>1038</v>
      </c>
      <c r="L11" s="210">
        <v>1238</v>
      </c>
      <c r="M11" s="86"/>
      <c r="N11" s="86"/>
      <c r="O11" s="86"/>
      <c r="P11" s="86"/>
      <c r="Q11" s="86"/>
      <c r="R11" s="86"/>
      <c r="S11" s="86"/>
      <c r="T11" s="86"/>
      <c r="U11" s="86"/>
    </row>
    <row r="12" spans="1:21" x14ac:dyDescent="0.2">
      <c r="B12" s="208" t="s">
        <v>198</v>
      </c>
      <c r="D12" s="209">
        <v>-265.30078084110301</v>
      </c>
      <c r="E12" s="209">
        <v>-198</v>
      </c>
      <c r="F12" s="209">
        <v>-189</v>
      </c>
      <c r="G12" s="209">
        <v>-179</v>
      </c>
      <c r="H12" s="209">
        <v>-23</v>
      </c>
      <c r="I12" s="209">
        <v>116</v>
      </c>
      <c r="J12" s="209">
        <v>154</v>
      </c>
      <c r="K12" s="209">
        <v>-146</v>
      </c>
      <c r="L12" s="209">
        <v>249</v>
      </c>
      <c r="M12" s="86"/>
      <c r="N12" s="86"/>
      <c r="O12" s="86"/>
      <c r="P12" s="86"/>
      <c r="Q12" s="86"/>
      <c r="R12" s="86"/>
      <c r="S12" s="86"/>
      <c r="T12" s="86"/>
      <c r="U12" s="86"/>
    </row>
    <row r="13" spans="1:21" x14ac:dyDescent="0.2">
      <c r="B13" s="208" t="s">
        <v>15</v>
      </c>
      <c r="D13" s="209">
        <v>-1860.969611759795</v>
      </c>
      <c r="E13" s="209">
        <v>1556</v>
      </c>
      <c r="F13" s="209">
        <v>306</v>
      </c>
      <c r="G13" s="209">
        <v>174</v>
      </c>
      <c r="H13" s="209">
        <v>575</v>
      </c>
      <c r="I13" s="209">
        <v>-3472</v>
      </c>
      <c r="J13" s="209">
        <v>2111</v>
      </c>
      <c r="K13" s="209">
        <v>993</v>
      </c>
      <c r="L13" s="209">
        <v>1585</v>
      </c>
      <c r="M13" s="86"/>
      <c r="N13" s="86"/>
      <c r="O13" s="86"/>
      <c r="P13" s="86"/>
      <c r="Q13" s="86"/>
      <c r="R13" s="86"/>
      <c r="S13" s="86"/>
      <c r="T13" s="86"/>
      <c r="U13" s="86"/>
    </row>
    <row r="14" spans="1:21" x14ac:dyDescent="0.2">
      <c r="B14" s="208" t="s">
        <v>144</v>
      </c>
      <c r="D14" s="209">
        <v>25705.707632875779</v>
      </c>
      <c r="E14" s="209">
        <v>27064</v>
      </c>
      <c r="F14" s="209">
        <v>27181</v>
      </c>
      <c r="G14" s="209">
        <v>27176</v>
      </c>
      <c r="H14" s="209">
        <v>27728</v>
      </c>
      <c r="I14" s="209">
        <v>24372</v>
      </c>
      <c r="J14" s="209">
        <v>26637</v>
      </c>
      <c r="K14" s="209">
        <v>27484</v>
      </c>
      <c r="L14" s="209">
        <v>29318</v>
      </c>
      <c r="M14" s="86"/>
      <c r="N14" s="86"/>
      <c r="O14" s="86"/>
      <c r="P14" s="86"/>
      <c r="Q14" s="86"/>
      <c r="R14" s="86"/>
      <c r="S14" s="86"/>
      <c r="T14" s="86"/>
      <c r="U14" s="86"/>
    </row>
    <row r="15" spans="1:21" x14ac:dyDescent="0.2">
      <c r="B15" s="208" t="s">
        <v>220</v>
      </c>
      <c r="D15" s="209">
        <v>26613.086093295857</v>
      </c>
      <c r="E15" s="209">
        <v>26590</v>
      </c>
      <c r="F15" s="209">
        <v>27132</v>
      </c>
      <c r="G15" s="209">
        <v>27198</v>
      </c>
      <c r="H15" s="209">
        <v>27407</v>
      </c>
      <c r="I15" s="209">
        <v>26934</v>
      </c>
      <c r="J15" s="209">
        <v>25934</v>
      </c>
      <c r="K15" s="209">
        <v>27288</v>
      </c>
      <c r="L15" s="209">
        <v>28054</v>
      </c>
      <c r="M15" s="86"/>
      <c r="N15" s="86"/>
      <c r="O15" s="86"/>
      <c r="P15" s="86"/>
      <c r="Q15" s="86"/>
      <c r="R15" s="86"/>
      <c r="S15" s="86"/>
      <c r="T15" s="86"/>
      <c r="U15" s="86"/>
    </row>
    <row r="16" spans="1:21" x14ac:dyDescent="0.2">
      <c r="D16" s="209"/>
      <c r="E16" s="209"/>
      <c r="F16" s="209"/>
      <c r="G16" s="209"/>
      <c r="H16" s="209"/>
      <c r="I16" s="209"/>
      <c r="J16" s="209"/>
      <c r="K16" s="209"/>
      <c r="L16" s="209"/>
    </row>
    <row r="17" spans="1:22" x14ac:dyDescent="0.2">
      <c r="A17" s="208" t="s">
        <v>249</v>
      </c>
      <c r="D17" s="209"/>
      <c r="E17" s="209"/>
      <c r="F17" s="209"/>
      <c r="G17" s="209"/>
      <c r="H17" s="209"/>
      <c r="I17" s="209"/>
      <c r="J17" s="209"/>
      <c r="K17" s="209"/>
      <c r="L17" s="209"/>
    </row>
    <row r="18" spans="1:22" x14ac:dyDescent="0.2">
      <c r="B18" s="208" t="s">
        <v>9</v>
      </c>
      <c r="D18" s="209">
        <v>229.20672448250019</v>
      </c>
      <c r="E18" s="209">
        <v>219</v>
      </c>
      <c r="F18" s="209">
        <v>174</v>
      </c>
      <c r="G18" s="209">
        <v>154</v>
      </c>
      <c r="H18" s="209">
        <v>147</v>
      </c>
      <c r="I18" s="209">
        <v>193</v>
      </c>
      <c r="J18" s="209">
        <v>110</v>
      </c>
      <c r="K18" s="209">
        <v>97</v>
      </c>
      <c r="L18" s="209">
        <v>177</v>
      </c>
      <c r="M18" s="86"/>
      <c r="N18" s="86"/>
      <c r="O18" s="86"/>
      <c r="P18" s="86"/>
      <c r="Q18" s="86"/>
      <c r="R18" s="86"/>
      <c r="S18" s="86"/>
      <c r="T18" s="86"/>
      <c r="U18" s="86"/>
      <c r="V18" s="86"/>
    </row>
    <row r="19" spans="1:22" x14ac:dyDescent="0.2">
      <c r="B19" s="208" t="s">
        <v>14</v>
      </c>
      <c r="D19" s="210">
        <v>294.22332592046416</v>
      </c>
      <c r="E19" s="210">
        <v>235</v>
      </c>
      <c r="F19" s="210">
        <v>256</v>
      </c>
      <c r="G19" s="210">
        <v>214</v>
      </c>
      <c r="H19" s="210">
        <v>261</v>
      </c>
      <c r="I19" s="210">
        <v>274</v>
      </c>
      <c r="J19" s="210">
        <v>170</v>
      </c>
      <c r="K19" s="210">
        <v>174</v>
      </c>
      <c r="L19" s="210">
        <v>266</v>
      </c>
      <c r="M19" s="86"/>
      <c r="N19" s="86"/>
      <c r="O19" s="86"/>
      <c r="P19" s="86"/>
      <c r="Q19" s="86"/>
      <c r="R19" s="86"/>
      <c r="S19" s="86"/>
      <c r="T19" s="86"/>
      <c r="U19" s="86"/>
    </row>
    <row r="20" spans="1:22" x14ac:dyDescent="0.2">
      <c r="B20" s="208" t="s">
        <v>10</v>
      </c>
      <c r="D20" s="209">
        <v>-65.016601437963971</v>
      </c>
      <c r="E20" s="209">
        <v>-16</v>
      </c>
      <c r="F20" s="209">
        <v>-82</v>
      </c>
      <c r="G20" s="209">
        <v>-60</v>
      </c>
      <c r="H20" s="209">
        <v>-114</v>
      </c>
      <c r="I20" s="209">
        <v>-81</v>
      </c>
      <c r="J20" s="209">
        <v>-60</v>
      </c>
      <c r="K20" s="209">
        <v>-77</v>
      </c>
      <c r="L20" s="209">
        <v>-89</v>
      </c>
      <c r="M20" s="86"/>
      <c r="N20" s="86"/>
      <c r="O20" s="86"/>
      <c r="P20" s="86"/>
      <c r="Q20" s="86"/>
      <c r="R20" s="86"/>
      <c r="S20" s="86"/>
      <c r="T20" s="86"/>
      <c r="U20" s="86"/>
    </row>
    <row r="21" spans="1:22" x14ac:dyDescent="0.2">
      <c r="B21" s="208" t="s">
        <v>15</v>
      </c>
      <c r="D21" s="209">
        <v>-341.69506150203398</v>
      </c>
      <c r="E21" s="209">
        <v>317</v>
      </c>
      <c r="F21" s="209">
        <v>52</v>
      </c>
      <c r="G21" s="209">
        <v>29</v>
      </c>
      <c r="H21" s="209">
        <v>140</v>
      </c>
      <c r="I21" s="209">
        <v>-612</v>
      </c>
      <c r="J21" s="209">
        <v>403</v>
      </c>
      <c r="K21" s="209">
        <v>175</v>
      </c>
      <c r="L21" s="209">
        <v>270</v>
      </c>
      <c r="M21" s="86"/>
      <c r="N21" s="86"/>
      <c r="O21" s="86"/>
      <c r="P21" s="86"/>
      <c r="Q21" s="86"/>
      <c r="R21" s="86"/>
      <c r="S21" s="86"/>
      <c r="T21" s="86"/>
      <c r="U21" s="86"/>
    </row>
    <row r="22" spans="1:22" x14ac:dyDescent="0.2">
      <c r="B22" s="208" t="s">
        <v>222</v>
      </c>
      <c r="D22" s="209">
        <v>5125.288337060002</v>
      </c>
      <c r="E22" s="209">
        <v>5426</v>
      </c>
      <c r="F22" s="209">
        <v>5396</v>
      </c>
      <c r="G22" s="209">
        <v>5365</v>
      </c>
      <c r="H22" s="209">
        <v>5391</v>
      </c>
      <c r="I22" s="209">
        <v>4698</v>
      </c>
      <c r="J22" s="209">
        <v>5041</v>
      </c>
      <c r="K22" s="209">
        <v>5139</v>
      </c>
      <c r="L22" s="209">
        <v>5320</v>
      </c>
      <c r="M22" s="86"/>
      <c r="N22" s="86"/>
      <c r="O22" s="86"/>
      <c r="P22" s="86"/>
      <c r="Q22" s="86"/>
      <c r="R22" s="86"/>
      <c r="S22" s="86"/>
      <c r="T22" s="86"/>
      <c r="U22" s="86"/>
    </row>
    <row r="23" spans="1:22" x14ac:dyDescent="0.2">
      <c r="B23" s="208" t="s">
        <v>223</v>
      </c>
      <c r="D23" s="209">
        <v>5277.6091852137661</v>
      </c>
      <c r="E23" s="209">
        <v>5309</v>
      </c>
      <c r="F23" s="209">
        <v>5440</v>
      </c>
      <c r="G23" s="209">
        <v>5373</v>
      </c>
      <c r="H23" s="209">
        <v>5385</v>
      </c>
      <c r="I23" s="209">
        <v>5236</v>
      </c>
      <c r="J23" s="209">
        <v>4926</v>
      </c>
      <c r="K23" s="209">
        <v>5144</v>
      </c>
      <c r="L23" s="209">
        <v>5225</v>
      </c>
      <c r="M23" s="86"/>
      <c r="N23" s="86"/>
      <c r="O23" s="86"/>
      <c r="P23" s="86"/>
      <c r="Q23" s="86"/>
      <c r="R23" s="86"/>
      <c r="S23" s="86"/>
      <c r="T23" s="86"/>
      <c r="U23" s="86"/>
    </row>
    <row r="24" spans="1:22" x14ac:dyDescent="0.2">
      <c r="B24" s="208" t="s">
        <v>233</v>
      </c>
      <c r="D24" s="121">
        <v>0.19938328134196631</v>
      </c>
      <c r="E24" s="121">
        <v>0.20048773278155482</v>
      </c>
      <c r="F24" s="121">
        <v>0.19852102571649313</v>
      </c>
      <c r="G24" s="121">
        <v>0.1974168383868119</v>
      </c>
      <c r="H24" s="121">
        <v>0.19442440854010387</v>
      </c>
      <c r="I24" s="121">
        <v>0.19276218611521417</v>
      </c>
      <c r="J24" s="121">
        <v>0.18924803844276758</v>
      </c>
      <c r="K24" s="121">
        <v>0.18698151651870179</v>
      </c>
      <c r="L24" s="121">
        <v>0.18145848966505218</v>
      </c>
    </row>
    <row r="25" spans="1:22" x14ac:dyDescent="0.2">
      <c r="D25" s="121"/>
      <c r="E25" s="121"/>
      <c r="F25" s="121"/>
      <c r="G25" s="121"/>
      <c r="H25" s="121"/>
      <c r="I25" s="121"/>
      <c r="J25" s="121"/>
      <c r="K25" s="121"/>
      <c r="L25" s="121"/>
    </row>
    <row r="26" spans="1:22" x14ac:dyDescent="0.2">
      <c r="A26" s="208" t="s">
        <v>250</v>
      </c>
      <c r="C26" s="209"/>
      <c r="D26" s="116"/>
      <c r="E26" s="116"/>
      <c r="F26" s="116"/>
      <c r="G26" s="116"/>
      <c r="H26" s="116"/>
      <c r="I26" s="116"/>
      <c r="J26" s="1"/>
      <c r="K26" s="1"/>
      <c r="L26" s="1"/>
    </row>
    <row r="27" spans="1:22" x14ac:dyDescent="0.2">
      <c r="B27" s="208" t="s">
        <v>198</v>
      </c>
      <c r="D27" s="116">
        <v>-200.28417940313904</v>
      </c>
      <c r="E27" s="116">
        <v>-182</v>
      </c>
      <c r="F27" s="116">
        <v>-107</v>
      </c>
      <c r="G27" s="116">
        <v>-119</v>
      </c>
      <c r="H27" s="116">
        <v>91</v>
      </c>
      <c r="I27" s="116">
        <v>197</v>
      </c>
      <c r="J27" s="116">
        <v>214</v>
      </c>
      <c r="K27" s="116">
        <v>-69</v>
      </c>
      <c r="L27" s="116">
        <v>338</v>
      </c>
      <c r="M27" s="86"/>
      <c r="N27" s="86"/>
      <c r="O27" s="86"/>
      <c r="P27" s="86"/>
      <c r="Q27" s="86"/>
      <c r="R27" s="86"/>
      <c r="S27" s="86"/>
      <c r="T27" s="86"/>
      <c r="U27" s="86"/>
    </row>
    <row r="28" spans="1:22" x14ac:dyDescent="0.2">
      <c r="B28" s="208" t="s">
        <v>15</v>
      </c>
      <c r="D28" s="116">
        <v>-1519.2745502577611</v>
      </c>
      <c r="E28" s="116">
        <v>1239</v>
      </c>
      <c r="F28" s="116">
        <v>254</v>
      </c>
      <c r="G28" s="116">
        <v>145</v>
      </c>
      <c r="H28" s="116">
        <v>435</v>
      </c>
      <c r="I28" s="116">
        <v>-2860</v>
      </c>
      <c r="J28" s="116">
        <v>1708</v>
      </c>
      <c r="K28" s="116">
        <v>818</v>
      </c>
      <c r="L28" s="116">
        <v>1315</v>
      </c>
      <c r="M28" s="86"/>
      <c r="N28" s="86"/>
      <c r="O28" s="86"/>
      <c r="P28" s="86"/>
      <c r="Q28" s="86"/>
      <c r="R28" s="86"/>
      <c r="S28" s="86"/>
      <c r="T28" s="86"/>
      <c r="U28" s="86"/>
    </row>
    <row r="29" spans="1:22" x14ac:dyDescent="0.2">
      <c r="B29" s="208" t="s">
        <v>144</v>
      </c>
      <c r="D29" s="116">
        <v>20580.419295815776</v>
      </c>
      <c r="E29" s="116">
        <v>21638</v>
      </c>
      <c r="F29" s="116">
        <v>21785</v>
      </c>
      <c r="G29" s="116">
        <v>21811</v>
      </c>
      <c r="H29" s="116">
        <v>22337</v>
      </c>
      <c r="I29" s="116">
        <v>19674</v>
      </c>
      <c r="J29" s="116">
        <v>21596</v>
      </c>
      <c r="K29" s="116">
        <v>22345</v>
      </c>
      <c r="L29" s="116">
        <v>23998</v>
      </c>
      <c r="M29" s="86"/>
      <c r="N29" s="86"/>
      <c r="O29" s="86"/>
      <c r="P29" s="86"/>
      <c r="Q29" s="86"/>
      <c r="R29" s="86"/>
      <c r="S29" s="86"/>
      <c r="T29" s="86"/>
      <c r="U29" s="86"/>
    </row>
    <row r="30" spans="1:22" x14ac:dyDescent="0.2">
      <c r="B30" s="208" t="s">
        <v>220</v>
      </c>
      <c r="D30" s="116">
        <v>21335.476908082092</v>
      </c>
      <c r="E30" s="116">
        <v>21281</v>
      </c>
      <c r="F30" s="116">
        <v>21692</v>
      </c>
      <c r="G30" s="116">
        <v>21825</v>
      </c>
      <c r="H30" s="116">
        <v>22022</v>
      </c>
      <c r="I30" s="116">
        <v>21698</v>
      </c>
      <c r="J30" s="116">
        <v>21008</v>
      </c>
      <c r="K30" s="116">
        <v>22144</v>
      </c>
      <c r="L30" s="116">
        <v>22829</v>
      </c>
      <c r="M30" s="86"/>
      <c r="N30" s="86"/>
      <c r="O30" s="86"/>
      <c r="P30" s="86"/>
      <c r="Q30" s="86"/>
      <c r="R30" s="86"/>
      <c r="S30" s="86"/>
      <c r="T30" s="86"/>
      <c r="U30" s="86"/>
    </row>
    <row r="31" spans="1:22" s="1" customFormat="1" x14ac:dyDescent="0.2">
      <c r="D31" s="116"/>
      <c r="E31" s="116"/>
      <c r="F31" s="116"/>
      <c r="G31" s="116"/>
      <c r="H31" s="116"/>
      <c r="I31" s="116"/>
      <c r="J31" s="116"/>
      <c r="K31" s="116"/>
      <c r="L31" s="116"/>
    </row>
    <row r="32" spans="1:22" x14ac:dyDescent="0.2">
      <c r="A32" s="208" t="s">
        <v>18</v>
      </c>
    </row>
    <row r="33" spans="2:12" x14ac:dyDescent="0.2">
      <c r="B33" s="208" t="s">
        <v>19</v>
      </c>
      <c r="D33" s="102">
        <v>0.192</v>
      </c>
      <c r="E33" s="102">
        <v>0.20100000000000001</v>
      </c>
      <c r="F33" s="102">
        <v>0.20699999999999999</v>
      </c>
      <c r="G33" s="102">
        <v>0.20899999999999999</v>
      </c>
      <c r="H33" s="102">
        <v>0.193</v>
      </c>
      <c r="I33" s="102">
        <v>0.20664854693706877</v>
      </c>
      <c r="J33" s="102">
        <v>0.193</v>
      </c>
      <c r="K33" s="102">
        <v>0.19</v>
      </c>
      <c r="L33" s="102">
        <v>0.20100000000000001</v>
      </c>
    </row>
    <row r="34" spans="2:12" x14ac:dyDescent="0.2">
      <c r="B34" s="208" t="s">
        <v>221</v>
      </c>
      <c r="D34" s="109">
        <v>0.19400000000000001</v>
      </c>
      <c r="E34" s="109">
        <v>0.20300000000000001</v>
      </c>
      <c r="F34" s="109">
        <v>0.20899999999999999</v>
      </c>
      <c r="G34" s="109">
        <v>0.21099999999999999</v>
      </c>
      <c r="H34" s="109">
        <v>0.19500000000000001</v>
      </c>
      <c r="I34" s="109">
        <v>0.20852769679300293</v>
      </c>
      <c r="J34" s="109">
        <v>0.19500000000000001</v>
      </c>
      <c r="K34" s="109">
        <v>0.192</v>
      </c>
      <c r="L34" s="109">
        <v>0.20399999999999999</v>
      </c>
    </row>
    <row r="36" spans="2:12" x14ac:dyDescent="0.2">
      <c r="D36" s="223"/>
      <c r="E36" s="223"/>
      <c r="F36" s="223"/>
      <c r="G36" s="223"/>
      <c r="H36" s="223"/>
      <c r="I36" s="223"/>
      <c r="J36" s="223"/>
      <c r="K36" s="223"/>
      <c r="L36" s="223"/>
    </row>
  </sheetData>
  <pageMargins left="0.5" right="0.5" top="0.5" bottom="0.75" header="0.37" footer="0.5"/>
  <pageSetup scale="70" fitToHeight="20"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B53D-8E19-4D10-937D-E777DD5D43C7}">
  <dimension ref="A1:X152"/>
  <sheetViews>
    <sheetView showGridLines="0" zoomScale="80" zoomScaleNormal="80" workbookViewId="0"/>
  </sheetViews>
  <sheetFormatPr defaultColWidth="9.140625" defaultRowHeight="12.75" x14ac:dyDescent="0.2"/>
  <cols>
    <col min="1" max="3" width="2.85546875" style="10" customWidth="1"/>
    <col min="4" max="4" width="45.85546875" style="10" bestFit="1" customWidth="1"/>
    <col min="5" max="11" width="12.7109375" style="10" bestFit="1" customWidth="1"/>
    <col min="12" max="13" width="12.7109375" style="87" bestFit="1" customWidth="1"/>
    <col min="14" max="14" width="10" style="10" bestFit="1" customWidth="1"/>
    <col min="15" max="16384" width="9.140625" style="10"/>
  </cols>
  <sheetData>
    <row r="1" spans="1:24" customFormat="1" x14ac:dyDescent="0.2">
      <c r="A1" s="9"/>
      <c r="L1" s="87"/>
      <c r="M1" s="87"/>
    </row>
    <row r="2" spans="1:24" ht="18" x14ac:dyDescent="0.25">
      <c r="A2" s="78" t="s">
        <v>271</v>
      </c>
    </row>
    <row r="3" spans="1:24" x14ac:dyDescent="0.2">
      <c r="A3" s="1" t="s">
        <v>162</v>
      </c>
      <c r="L3" s="60"/>
      <c r="M3" s="208"/>
    </row>
    <row r="4" spans="1:24" x14ac:dyDescent="0.2">
      <c r="D4" s="19" t="s">
        <v>59</v>
      </c>
      <c r="E4" s="2">
        <v>2018</v>
      </c>
      <c r="F4" s="2">
        <v>2019</v>
      </c>
      <c r="G4" s="2">
        <v>2019</v>
      </c>
      <c r="H4" s="2">
        <v>2019</v>
      </c>
      <c r="I4" s="2">
        <v>2019</v>
      </c>
      <c r="J4" s="2">
        <v>2020</v>
      </c>
      <c r="K4" s="2">
        <v>2020</v>
      </c>
      <c r="L4" s="92">
        <v>2020</v>
      </c>
      <c r="M4" s="92">
        <v>2020</v>
      </c>
    </row>
    <row r="5" spans="1:24" x14ac:dyDescent="0.2">
      <c r="D5" s="19" t="s">
        <v>60</v>
      </c>
      <c r="E5" s="4">
        <v>4</v>
      </c>
      <c r="F5" s="4">
        <v>1</v>
      </c>
      <c r="G5" s="4">
        <v>2</v>
      </c>
      <c r="H5" s="4">
        <v>3</v>
      </c>
      <c r="I5" s="4">
        <v>4</v>
      </c>
      <c r="J5" s="4">
        <v>1</v>
      </c>
      <c r="K5" s="4">
        <v>2</v>
      </c>
      <c r="L5" s="93">
        <v>3</v>
      </c>
      <c r="M5" s="93">
        <v>4</v>
      </c>
    </row>
    <row r="6" spans="1:24" ht="15" x14ac:dyDescent="0.25">
      <c r="A6" s="20" t="s">
        <v>13</v>
      </c>
      <c r="L6" s="60"/>
      <c r="M6" s="208"/>
    </row>
    <row r="7" spans="1:24" x14ac:dyDescent="0.2">
      <c r="A7" s="1"/>
      <c r="B7" s="1" t="s">
        <v>11</v>
      </c>
      <c r="C7" s="1"/>
      <c r="D7" s="1"/>
      <c r="L7" s="60"/>
      <c r="M7" s="208"/>
    </row>
    <row r="8" spans="1:24" x14ac:dyDescent="0.2">
      <c r="A8" s="1"/>
      <c r="B8" s="1"/>
      <c r="C8" s="1" t="s">
        <v>287</v>
      </c>
      <c r="D8" s="1"/>
      <c r="K8" s="138"/>
      <c r="L8" s="89"/>
      <c r="M8" s="89"/>
    </row>
    <row r="9" spans="1:24" x14ac:dyDescent="0.2">
      <c r="A9" s="1"/>
      <c r="B9" s="1"/>
      <c r="C9" s="1"/>
      <c r="D9" s="139" t="s">
        <v>267</v>
      </c>
      <c r="E9" s="55">
        <v>190046</v>
      </c>
      <c r="F9" s="55">
        <v>187738</v>
      </c>
      <c r="G9" s="55">
        <v>196937</v>
      </c>
      <c r="H9" s="55">
        <v>199867</v>
      </c>
      <c r="I9" s="55">
        <v>202039</v>
      </c>
      <c r="J9" s="55">
        <v>196961</v>
      </c>
      <c r="K9" s="55">
        <v>189882</v>
      </c>
      <c r="L9" s="86">
        <v>206447</v>
      </c>
      <c r="M9" s="86">
        <v>215156</v>
      </c>
      <c r="N9" s="67"/>
      <c r="O9" s="55"/>
      <c r="P9" s="104"/>
    </row>
    <row r="10" spans="1:24" x14ac:dyDescent="0.2">
      <c r="A10" s="1"/>
      <c r="B10" s="1"/>
      <c r="C10" s="1"/>
      <c r="D10" s="1" t="s">
        <v>12</v>
      </c>
      <c r="E10" s="171">
        <v>1412</v>
      </c>
      <c r="F10" s="171">
        <v>1439</v>
      </c>
      <c r="G10" s="171">
        <v>1545</v>
      </c>
      <c r="H10" s="171">
        <v>1365</v>
      </c>
      <c r="I10" s="171">
        <v>1397</v>
      </c>
      <c r="J10" s="171">
        <v>1481</v>
      </c>
      <c r="K10" s="171">
        <v>875</v>
      </c>
      <c r="L10" s="171">
        <v>965</v>
      </c>
      <c r="M10" s="171">
        <v>1164</v>
      </c>
      <c r="N10" s="67"/>
      <c r="O10" s="171"/>
      <c r="P10" s="104"/>
    </row>
    <row r="11" spans="1:24" x14ac:dyDescent="0.2">
      <c r="A11" s="1"/>
      <c r="B11" s="1"/>
      <c r="C11" s="1"/>
      <c r="D11" s="1"/>
      <c r="E11" s="172">
        <v>191458</v>
      </c>
      <c r="F11" s="172">
        <v>189177</v>
      </c>
      <c r="G11" s="172">
        <v>198482</v>
      </c>
      <c r="H11" s="172">
        <v>201232</v>
      </c>
      <c r="I11" s="172">
        <v>203436</v>
      </c>
      <c r="J11" s="172">
        <v>198442</v>
      </c>
      <c r="K11" s="172">
        <v>190757</v>
      </c>
      <c r="L11" s="172">
        <v>207412</v>
      </c>
      <c r="M11" s="172">
        <v>216320</v>
      </c>
      <c r="N11" s="67"/>
      <c r="O11" s="55"/>
      <c r="P11" s="55"/>
      <c r="Q11" s="55"/>
      <c r="R11" s="55"/>
      <c r="S11" s="55"/>
      <c r="T11" s="55"/>
      <c r="U11" s="55"/>
      <c r="V11" s="55"/>
      <c r="W11" s="55"/>
      <c r="X11" s="55"/>
    </row>
    <row r="12" spans="1:24" x14ac:dyDescent="0.2">
      <c r="A12" s="1"/>
      <c r="B12" s="1"/>
      <c r="C12" s="1" t="s">
        <v>170</v>
      </c>
      <c r="D12" s="60"/>
      <c r="E12" s="171"/>
      <c r="F12" s="171"/>
      <c r="G12" s="171"/>
      <c r="H12" s="171"/>
      <c r="I12" s="171"/>
      <c r="J12" s="171"/>
      <c r="K12" s="171"/>
      <c r="L12" s="171"/>
      <c r="M12" s="171"/>
      <c r="N12" s="67"/>
      <c r="O12" s="104"/>
      <c r="P12" s="104"/>
      <c r="Q12" s="104"/>
      <c r="R12" s="104"/>
      <c r="S12" s="104"/>
      <c r="T12" s="104"/>
      <c r="U12" s="104"/>
      <c r="V12" s="104"/>
      <c r="W12" s="104"/>
      <c r="X12" s="104"/>
    </row>
    <row r="13" spans="1:24" x14ac:dyDescent="0.2">
      <c r="A13" s="1"/>
      <c r="B13" s="1"/>
      <c r="C13" s="1"/>
      <c r="D13" s="1" t="s">
        <v>153</v>
      </c>
      <c r="E13" s="171">
        <v>-64006</v>
      </c>
      <c r="F13" s="171">
        <v>-64853</v>
      </c>
      <c r="G13" s="171">
        <v>-67323</v>
      </c>
      <c r="H13" s="171">
        <v>-67627</v>
      </c>
      <c r="I13" s="171">
        <v>-68332</v>
      </c>
      <c r="J13" s="171">
        <v>-67756</v>
      </c>
      <c r="K13" s="171">
        <v>-65807</v>
      </c>
      <c r="L13" s="171">
        <v>-70677</v>
      </c>
      <c r="M13" s="171">
        <v>-73448</v>
      </c>
      <c r="N13" s="67"/>
    </row>
    <row r="14" spans="1:24" x14ac:dyDescent="0.2">
      <c r="A14" s="1"/>
      <c r="B14" s="1"/>
      <c r="C14" s="1"/>
      <c r="D14" s="1" t="s">
        <v>152</v>
      </c>
      <c r="E14" s="171">
        <v>-5649</v>
      </c>
      <c r="F14" s="171">
        <v>-7595</v>
      </c>
      <c r="G14" s="171">
        <v>-6227</v>
      </c>
      <c r="H14" s="171">
        <v>-5378</v>
      </c>
      <c r="I14" s="171">
        <v>-5561</v>
      </c>
      <c r="J14" s="171">
        <v>-7667</v>
      </c>
      <c r="K14" s="171">
        <v>-4170</v>
      </c>
      <c r="L14" s="171">
        <v>-4831</v>
      </c>
      <c r="M14" s="171">
        <v>-5174</v>
      </c>
      <c r="N14" s="67"/>
    </row>
    <row r="15" spans="1:24" x14ac:dyDescent="0.2">
      <c r="A15" s="1"/>
      <c r="B15" s="1"/>
      <c r="C15" s="1"/>
      <c r="D15" s="1"/>
      <c r="E15" s="173">
        <v>-69655</v>
      </c>
      <c r="F15" s="173">
        <v>-72448</v>
      </c>
      <c r="G15" s="173">
        <v>-73550</v>
      </c>
      <c r="H15" s="173">
        <v>-73005</v>
      </c>
      <c r="I15" s="173">
        <v>-73893</v>
      </c>
      <c r="J15" s="173">
        <v>-75423</v>
      </c>
      <c r="K15" s="173">
        <v>-69977</v>
      </c>
      <c r="L15" s="173">
        <v>-75508</v>
      </c>
      <c r="M15" s="173">
        <v>-78622</v>
      </c>
      <c r="N15" s="67"/>
    </row>
    <row r="16" spans="1:24" ht="21" customHeight="1" x14ac:dyDescent="0.2">
      <c r="A16" s="1"/>
      <c r="B16" s="1"/>
      <c r="C16" s="139" t="s">
        <v>299</v>
      </c>
      <c r="E16" s="172">
        <v>121803</v>
      </c>
      <c r="F16" s="172">
        <v>116729</v>
      </c>
      <c r="G16" s="172">
        <v>124932</v>
      </c>
      <c r="H16" s="172">
        <v>128227</v>
      </c>
      <c r="I16" s="172">
        <v>129543</v>
      </c>
      <c r="J16" s="172">
        <v>123019</v>
      </c>
      <c r="K16" s="172">
        <v>120780</v>
      </c>
      <c r="L16" s="172">
        <v>131904</v>
      </c>
      <c r="M16" s="172">
        <v>137698</v>
      </c>
      <c r="N16" s="67"/>
    </row>
    <row r="17" spans="1:14" x14ac:dyDescent="0.2">
      <c r="A17" s="1"/>
      <c r="B17" s="1"/>
      <c r="C17" s="139" t="s">
        <v>268</v>
      </c>
      <c r="E17" s="54">
        <v>26124</v>
      </c>
      <c r="F17" s="54">
        <v>25561</v>
      </c>
      <c r="G17" s="54">
        <v>26165</v>
      </c>
      <c r="H17" s="54">
        <v>26312</v>
      </c>
      <c r="I17" s="54">
        <v>26133</v>
      </c>
      <c r="J17" s="54">
        <v>25242</v>
      </c>
      <c r="K17" s="54">
        <v>23856</v>
      </c>
      <c r="L17" s="192">
        <v>25730</v>
      </c>
      <c r="M17" s="192">
        <v>25820</v>
      </c>
      <c r="N17" s="67"/>
    </row>
    <row r="18" spans="1:14" x14ac:dyDescent="0.2">
      <c r="A18" s="1"/>
      <c r="B18" s="1"/>
      <c r="C18" s="1" t="s">
        <v>155</v>
      </c>
      <c r="D18" s="1"/>
      <c r="E18" s="171">
        <v>147927</v>
      </c>
      <c r="F18" s="171">
        <v>142290</v>
      </c>
      <c r="G18" s="171">
        <v>151097</v>
      </c>
      <c r="H18" s="171">
        <v>154539</v>
      </c>
      <c r="I18" s="171">
        <v>155676</v>
      </c>
      <c r="J18" s="171">
        <v>148261</v>
      </c>
      <c r="K18" s="171">
        <v>144636</v>
      </c>
      <c r="L18" s="171">
        <v>157634</v>
      </c>
      <c r="M18" s="171">
        <v>163518</v>
      </c>
      <c r="N18" s="67"/>
    </row>
    <row r="19" spans="1:14" x14ac:dyDescent="0.2">
      <c r="A19" s="1"/>
      <c r="B19" s="1"/>
      <c r="C19" s="1" t="s">
        <v>0</v>
      </c>
      <c r="D19" s="1"/>
      <c r="E19" s="174">
        <v>-1907</v>
      </c>
      <c r="F19" s="174">
        <v>4732</v>
      </c>
      <c r="G19" s="174">
        <v>1117</v>
      </c>
      <c r="H19" s="174">
        <v>-1354</v>
      </c>
      <c r="I19" s="174">
        <v>-257</v>
      </c>
      <c r="J19" s="174">
        <v>-2210</v>
      </c>
      <c r="K19" s="174">
        <v>2965</v>
      </c>
      <c r="L19" s="174">
        <v>1087</v>
      </c>
      <c r="M19" s="174">
        <v>1058</v>
      </c>
      <c r="N19" s="67"/>
    </row>
    <row r="20" spans="1:14" x14ac:dyDescent="0.2">
      <c r="A20" s="1"/>
      <c r="B20" s="1"/>
      <c r="C20" s="1"/>
      <c r="D20" s="1"/>
      <c r="E20" s="171">
        <v>146020</v>
      </c>
      <c r="F20" s="171">
        <v>147022</v>
      </c>
      <c r="G20" s="171">
        <v>152214</v>
      </c>
      <c r="H20" s="171">
        <v>153185</v>
      </c>
      <c r="I20" s="171">
        <v>155419</v>
      </c>
      <c r="J20" s="171">
        <v>146051</v>
      </c>
      <c r="K20" s="171">
        <v>147601</v>
      </c>
      <c r="L20" s="171">
        <v>158721</v>
      </c>
      <c r="M20" s="171">
        <v>164576</v>
      </c>
      <c r="N20" s="67"/>
    </row>
    <row r="21" spans="1:14" x14ac:dyDescent="0.2">
      <c r="A21" s="1"/>
      <c r="B21" s="1"/>
      <c r="C21" s="1"/>
      <c r="D21" s="1"/>
      <c r="E21" s="53"/>
      <c r="F21" s="53"/>
      <c r="G21" s="53"/>
      <c r="H21" s="53"/>
      <c r="I21" s="53"/>
      <c r="J21" s="53"/>
      <c r="K21" s="53"/>
      <c r="L21" s="86"/>
      <c r="M21" s="86"/>
      <c r="N21" s="67"/>
    </row>
    <row r="22" spans="1:14" x14ac:dyDescent="0.2">
      <c r="A22" s="1"/>
      <c r="B22" s="1" t="s">
        <v>1</v>
      </c>
      <c r="C22" s="1"/>
      <c r="D22" s="1"/>
      <c r="E22" s="53"/>
      <c r="F22" s="53"/>
      <c r="G22" s="53"/>
      <c r="H22" s="53"/>
      <c r="I22" s="53"/>
      <c r="J22" s="53"/>
      <c r="K22" s="53"/>
      <c r="L22" s="86"/>
      <c r="M22" s="86"/>
      <c r="N22" s="67"/>
    </row>
    <row r="23" spans="1:14" x14ac:dyDescent="0.2">
      <c r="A23" s="1"/>
      <c r="B23" s="1"/>
      <c r="C23" s="1" t="s">
        <v>184</v>
      </c>
      <c r="D23" s="1"/>
      <c r="E23" s="171">
        <v>21896</v>
      </c>
      <c r="F23" s="171">
        <v>20779</v>
      </c>
      <c r="G23" s="171">
        <v>19206</v>
      </c>
      <c r="H23" s="171">
        <v>17468</v>
      </c>
      <c r="I23" s="171">
        <v>22416</v>
      </c>
      <c r="J23" s="171">
        <v>19838</v>
      </c>
      <c r="K23" s="171">
        <v>16001</v>
      </c>
      <c r="L23" s="171">
        <v>16070</v>
      </c>
      <c r="M23" s="171">
        <v>28303</v>
      </c>
      <c r="N23" s="67"/>
    </row>
    <row r="24" spans="1:14" x14ac:dyDescent="0.2">
      <c r="A24" s="1"/>
      <c r="B24" s="1"/>
      <c r="C24" s="1" t="s">
        <v>148</v>
      </c>
      <c r="D24" s="3"/>
      <c r="E24" s="171">
        <v>69123</v>
      </c>
      <c r="F24" s="171">
        <v>74137</v>
      </c>
      <c r="G24" s="171">
        <v>70656</v>
      </c>
      <c r="H24" s="171">
        <v>72704</v>
      </c>
      <c r="I24" s="171">
        <v>77712</v>
      </c>
      <c r="J24" s="171">
        <v>74718</v>
      </c>
      <c r="K24" s="171">
        <v>74706</v>
      </c>
      <c r="L24" s="171">
        <v>69600</v>
      </c>
      <c r="M24" s="171">
        <v>74731</v>
      </c>
      <c r="N24" s="67"/>
    </row>
    <row r="25" spans="1:14" x14ac:dyDescent="0.2">
      <c r="A25" s="1"/>
      <c r="B25" s="1"/>
      <c r="C25" s="1" t="s">
        <v>149</v>
      </c>
      <c r="D25" s="1"/>
      <c r="E25" s="174">
        <v>3117</v>
      </c>
      <c r="F25" s="174">
        <v>2879</v>
      </c>
      <c r="G25" s="174">
        <v>2618</v>
      </c>
      <c r="H25" s="174">
        <v>2600</v>
      </c>
      <c r="I25" s="174">
        <v>2758</v>
      </c>
      <c r="J25" s="174">
        <v>2513</v>
      </c>
      <c r="K25" s="174">
        <v>2190</v>
      </c>
      <c r="L25" s="174">
        <v>2542</v>
      </c>
      <c r="M25" s="174">
        <v>1419</v>
      </c>
      <c r="N25" s="67"/>
    </row>
    <row r="26" spans="1:14" x14ac:dyDescent="0.2">
      <c r="A26" s="1"/>
      <c r="B26" s="1"/>
      <c r="C26" s="1"/>
      <c r="D26" s="1"/>
      <c r="E26" s="173">
        <v>94136</v>
      </c>
      <c r="F26" s="173">
        <v>97795</v>
      </c>
      <c r="G26" s="173">
        <v>92480</v>
      </c>
      <c r="H26" s="173">
        <v>92772</v>
      </c>
      <c r="I26" s="173">
        <v>102886</v>
      </c>
      <c r="J26" s="173">
        <v>97069</v>
      </c>
      <c r="K26" s="173">
        <v>92897</v>
      </c>
      <c r="L26" s="173">
        <v>88212</v>
      </c>
      <c r="M26" s="173">
        <v>104453</v>
      </c>
      <c r="N26" s="67"/>
    </row>
    <row r="27" spans="1:14" ht="3.75" customHeight="1" x14ac:dyDescent="0.2">
      <c r="A27" s="1"/>
      <c r="B27" s="1"/>
      <c r="C27" s="1"/>
      <c r="D27" s="1"/>
      <c r="E27" s="172"/>
      <c r="F27" s="172"/>
      <c r="G27" s="172"/>
      <c r="H27" s="172"/>
      <c r="I27" s="172"/>
      <c r="J27" s="172"/>
      <c r="K27" s="172"/>
      <c r="L27" s="172"/>
      <c r="M27" s="172"/>
      <c r="N27" s="67"/>
    </row>
    <row r="28" spans="1:14" ht="13.5" thickBot="1" x14ac:dyDescent="0.25">
      <c r="A28" s="1"/>
      <c r="B28" s="1" t="s">
        <v>13</v>
      </c>
      <c r="C28" s="1"/>
      <c r="D28" s="1"/>
      <c r="E28" s="175">
        <v>51884</v>
      </c>
      <c r="F28" s="175">
        <v>49227</v>
      </c>
      <c r="G28" s="175">
        <v>59734</v>
      </c>
      <c r="H28" s="175">
        <v>60413</v>
      </c>
      <c r="I28" s="175">
        <v>52533</v>
      </c>
      <c r="J28" s="175">
        <v>48982</v>
      </c>
      <c r="K28" s="175">
        <v>54704</v>
      </c>
      <c r="L28" s="175">
        <v>70509</v>
      </c>
      <c r="M28" s="175">
        <v>60123</v>
      </c>
      <c r="N28" s="67"/>
    </row>
    <row r="29" spans="1:14" x14ac:dyDescent="0.2">
      <c r="A29" s="1"/>
      <c r="B29" s="1"/>
      <c r="C29" s="1"/>
      <c r="D29" s="1"/>
      <c r="E29" s="171"/>
      <c r="F29" s="171"/>
      <c r="G29" s="171"/>
      <c r="H29" s="171"/>
      <c r="I29" s="171"/>
      <c r="J29" s="171"/>
      <c r="K29" s="171"/>
      <c r="L29" s="197"/>
      <c r="M29" s="197"/>
      <c r="N29" s="67"/>
    </row>
    <row r="30" spans="1:14" x14ac:dyDescent="0.2">
      <c r="A30" s="1"/>
      <c r="B30" s="1"/>
      <c r="C30" s="3" t="s">
        <v>138</v>
      </c>
      <c r="D30" s="3"/>
      <c r="E30" s="171">
        <v>2461</v>
      </c>
      <c r="F30" s="171">
        <v>3485</v>
      </c>
      <c r="G30" s="171">
        <v>3527</v>
      </c>
      <c r="H30" s="171">
        <v>3470</v>
      </c>
      <c r="I30" s="171">
        <v>3443</v>
      </c>
      <c r="J30" s="171">
        <v>3482</v>
      </c>
      <c r="K30" s="171">
        <v>3705</v>
      </c>
      <c r="L30" s="171">
        <v>3683</v>
      </c>
      <c r="M30" s="171">
        <v>3860</v>
      </c>
      <c r="N30" s="67"/>
    </row>
    <row r="31" spans="1:14" x14ac:dyDescent="0.2">
      <c r="A31" s="1"/>
      <c r="B31" s="1"/>
      <c r="C31" s="3" t="s">
        <v>101</v>
      </c>
      <c r="D31" s="3"/>
      <c r="E31" s="174">
        <v>5649</v>
      </c>
      <c r="F31" s="174">
        <v>7595</v>
      </c>
      <c r="G31" s="174">
        <v>6227</v>
      </c>
      <c r="H31" s="174">
        <v>5378</v>
      </c>
      <c r="I31" s="174">
        <v>5561</v>
      </c>
      <c r="J31" s="174">
        <v>7667</v>
      </c>
      <c r="K31" s="174">
        <v>4170</v>
      </c>
      <c r="L31" s="174">
        <v>4831</v>
      </c>
      <c r="M31" s="174">
        <v>5174</v>
      </c>
      <c r="N31" s="67"/>
    </row>
    <row r="32" spans="1:14" x14ac:dyDescent="0.2">
      <c r="A32" s="1"/>
      <c r="B32" s="1" t="s">
        <v>103</v>
      </c>
      <c r="C32" s="1"/>
      <c r="D32" s="3"/>
      <c r="E32" s="171">
        <v>59994</v>
      </c>
      <c r="F32" s="171">
        <v>60307</v>
      </c>
      <c r="G32" s="171">
        <v>69488</v>
      </c>
      <c r="H32" s="171">
        <v>69261</v>
      </c>
      <c r="I32" s="171">
        <v>61537</v>
      </c>
      <c r="J32" s="171">
        <v>60131</v>
      </c>
      <c r="K32" s="171">
        <v>62579</v>
      </c>
      <c r="L32" s="171">
        <v>79023</v>
      </c>
      <c r="M32" s="171">
        <v>69157</v>
      </c>
      <c r="N32" s="67"/>
    </row>
    <row r="33" spans="1:17" x14ac:dyDescent="0.2">
      <c r="A33" s="1"/>
      <c r="B33" s="1"/>
      <c r="C33" s="3"/>
      <c r="D33" s="3"/>
      <c r="E33" s="171"/>
      <c r="F33" s="171"/>
      <c r="G33" s="171"/>
      <c r="H33" s="171"/>
      <c r="I33" s="171"/>
      <c r="J33" s="171"/>
      <c r="K33" s="171"/>
      <c r="L33" s="171"/>
      <c r="M33" s="171"/>
      <c r="N33" s="67"/>
    </row>
    <row r="34" spans="1:17" x14ac:dyDescent="0.2">
      <c r="A34" s="1"/>
      <c r="B34" s="1"/>
      <c r="C34" s="3" t="s">
        <v>101</v>
      </c>
      <c r="D34" s="3"/>
      <c r="E34" s="171">
        <v>-5649</v>
      </c>
      <c r="F34" s="171">
        <v>-7595</v>
      </c>
      <c r="G34" s="171">
        <v>-6227</v>
      </c>
      <c r="H34" s="171">
        <v>-5378</v>
      </c>
      <c r="I34" s="171">
        <v>-5561</v>
      </c>
      <c r="J34" s="171">
        <v>-7667</v>
      </c>
      <c r="K34" s="171">
        <v>-4170</v>
      </c>
      <c r="L34" s="171">
        <v>-4831</v>
      </c>
      <c r="M34" s="171">
        <v>-5174</v>
      </c>
      <c r="N34" s="67"/>
    </row>
    <row r="35" spans="1:17" ht="13.5" thickBot="1" x14ac:dyDescent="0.25">
      <c r="A35" s="1"/>
      <c r="B35" s="3" t="s">
        <v>102</v>
      </c>
      <c r="C35" s="3"/>
      <c r="D35" s="3"/>
      <c r="E35" s="176">
        <v>54345</v>
      </c>
      <c r="F35" s="176">
        <v>52712</v>
      </c>
      <c r="G35" s="176">
        <v>63261</v>
      </c>
      <c r="H35" s="176">
        <v>63883</v>
      </c>
      <c r="I35" s="176">
        <v>55976</v>
      </c>
      <c r="J35" s="176">
        <v>52464</v>
      </c>
      <c r="K35" s="176">
        <v>58409</v>
      </c>
      <c r="L35" s="176">
        <v>74192</v>
      </c>
      <c r="M35" s="176">
        <v>63983</v>
      </c>
      <c r="N35" s="67"/>
    </row>
    <row r="36" spans="1:17" x14ac:dyDescent="0.2">
      <c r="A36" s="1"/>
      <c r="B36" s="3"/>
      <c r="C36" s="3"/>
      <c r="D36" s="3"/>
      <c r="E36" s="58"/>
      <c r="F36" s="58"/>
      <c r="G36" s="58"/>
      <c r="H36" s="58"/>
      <c r="I36" s="58"/>
      <c r="J36" s="58"/>
      <c r="K36" s="58"/>
      <c r="L36" s="37"/>
      <c r="M36" s="37"/>
    </row>
    <row r="37" spans="1:17" s="6" customFormat="1" ht="6.75" customHeight="1" x14ac:dyDescent="0.2">
      <c r="A37" s="9"/>
      <c r="E37" s="1"/>
      <c r="F37" s="1"/>
      <c r="G37" s="1"/>
      <c r="H37" s="1"/>
      <c r="I37" s="1"/>
      <c r="J37" s="1"/>
      <c r="K37" s="1"/>
      <c r="L37" s="87"/>
      <c r="M37" s="87"/>
    </row>
    <row r="38" spans="1:17" s="6" customFormat="1" ht="15" x14ac:dyDescent="0.25">
      <c r="A38" s="20" t="s">
        <v>132</v>
      </c>
      <c r="E38" s="1"/>
      <c r="F38" s="1"/>
      <c r="G38" s="1"/>
      <c r="H38" s="1"/>
      <c r="I38" s="1"/>
      <c r="J38" s="1"/>
      <c r="K38" s="1"/>
      <c r="L38" s="87"/>
      <c r="M38" s="87"/>
    </row>
    <row r="39" spans="1:17" s="6" customFormat="1" ht="3.75" customHeight="1" x14ac:dyDescent="0.2">
      <c r="E39" s="1"/>
      <c r="F39" s="1"/>
      <c r="G39" s="1"/>
      <c r="H39" s="1"/>
      <c r="I39" s="1"/>
      <c r="J39" s="1"/>
      <c r="K39" s="1"/>
      <c r="L39" s="87"/>
      <c r="M39" s="87"/>
    </row>
    <row r="40" spans="1:17" s="6" customFormat="1" x14ac:dyDescent="0.2">
      <c r="B40" s="3" t="s">
        <v>138</v>
      </c>
      <c r="L40" s="87"/>
      <c r="M40" s="87"/>
    </row>
    <row r="41" spans="1:17" s="6" customFormat="1" x14ac:dyDescent="0.2">
      <c r="C41" s="3" t="s">
        <v>136</v>
      </c>
      <c r="D41"/>
      <c r="E41"/>
      <c r="F41" s="58">
        <v>1038</v>
      </c>
      <c r="G41" s="58">
        <v>1099</v>
      </c>
      <c r="H41" s="58">
        <v>1068</v>
      </c>
      <c r="I41" s="58">
        <v>1067</v>
      </c>
      <c r="J41" s="58">
        <v>1074</v>
      </c>
      <c r="K41" s="58">
        <v>1154</v>
      </c>
      <c r="L41" s="58">
        <v>1133</v>
      </c>
      <c r="M41" s="58">
        <v>1131</v>
      </c>
      <c r="Q41" s="10"/>
    </row>
    <row r="42" spans="1:17" s="6" customFormat="1" x14ac:dyDescent="0.2">
      <c r="C42" s="3" t="s">
        <v>134</v>
      </c>
      <c r="E42" s="58"/>
      <c r="F42" s="58">
        <v>2447</v>
      </c>
      <c r="G42" s="58">
        <v>2428</v>
      </c>
      <c r="H42" s="58">
        <v>2402</v>
      </c>
      <c r="I42" s="58">
        <v>2376</v>
      </c>
      <c r="J42" s="58">
        <v>2408</v>
      </c>
      <c r="K42" s="58">
        <v>2551</v>
      </c>
      <c r="L42" s="58">
        <v>2550</v>
      </c>
      <c r="M42" s="58">
        <v>2729</v>
      </c>
    </row>
    <row r="43" spans="1:17" s="6" customFormat="1" x14ac:dyDescent="0.2">
      <c r="C43" s="3" t="s">
        <v>20</v>
      </c>
      <c r="E43" s="58"/>
      <c r="F43" s="52">
        <v>3485</v>
      </c>
      <c r="G43" s="52">
        <v>3527</v>
      </c>
      <c r="H43" s="52">
        <v>3470</v>
      </c>
      <c r="I43" s="52">
        <v>3443</v>
      </c>
      <c r="J43" s="52">
        <v>3482</v>
      </c>
      <c r="K43" s="52">
        <v>3705</v>
      </c>
      <c r="L43" s="52">
        <v>3683</v>
      </c>
      <c r="M43" s="52">
        <v>3860</v>
      </c>
    </row>
    <row r="44" spans="1:17" s="44" customFormat="1" x14ac:dyDescent="0.2">
      <c r="B44" s="3"/>
      <c r="F44" s="58"/>
      <c r="G44" s="58"/>
      <c r="H44" s="45"/>
      <c r="I44" s="45"/>
      <c r="J44" s="45"/>
      <c r="K44" s="45"/>
      <c r="L44" s="198"/>
      <c r="M44" s="198"/>
    </row>
    <row r="46" spans="1:17" x14ac:dyDescent="0.2">
      <c r="E46" s="104"/>
      <c r="F46" s="104"/>
      <c r="G46" s="104"/>
      <c r="H46" s="104"/>
      <c r="I46" s="104"/>
      <c r="J46" s="104"/>
      <c r="K46" s="104"/>
      <c r="L46" s="195"/>
      <c r="M46" s="195"/>
    </row>
    <row r="47" spans="1:17" x14ac:dyDescent="0.2">
      <c r="E47" s="104"/>
      <c r="F47" s="104"/>
      <c r="G47" s="104"/>
      <c r="H47" s="104"/>
      <c r="I47" s="104"/>
      <c r="J47" s="104"/>
      <c r="K47" s="104"/>
      <c r="L47" s="195"/>
      <c r="M47" s="195"/>
    </row>
    <row r="48" spans="1:17" x14ac:dyDescent="0.2">
      <c r="E48" s="138"/>
      <c r="F48" s="138"/>
      <c r="G48" s="138"/>
      <c r="H48" s="138"/>
      <c r="I48" s="138"/>
      <c r="J48" s="138"/>
      <c r="K48" s="138"/>
      <c r="L48" s="199"/>
      <c r="M48" s="199"/>
    </row>
    <row r="49" spans="5:13" x14ac:dyDescent="0.2">
      <c r="E49" s="104"/>
      <c r="F49" s="104"/>
      <c r="G49" s="104"/>
      <c r="H49" s="104"/>
      <c r="I49" s="104"/>
      <c r="J49" s="104"/>
      <c r="K49" s="104"/>
      <c r="L49" s="195"/>
      <c r="M49" s="195"/>
    </row>
    <row r="51" spans="5:13" x14ac:dyDescent="0.2">
      <c r="E51" s="58"/>
      <c r="F51" s="58"/>
      <c r="G51" s="58"/>
      <c r="H51" s="58"/>
      <c r="I51" s="58"/>
      <c r="J51" s="58"/>
      <c r="K51" s="58"/>
      <c r="L51" s="37"/>
      <c r="M51" s="37"/>
    </row>
    <row r="52" spans="5:13" x14ac:dyDescent="0.2">
      <c r="E52" s="58"/>
      <c r="F52" s="58"/>
      <c r="G52" s="58"/>
      <c r="H52" s="58"/>
      <c r="I52" s="58"/>
      <c r="J52" s="58"/>
      <c r="K52" s="58"/>
      <c r="L52" s="37"/>
      <c r="M52" s="37"/>
    </row>
    <row r="53" spans="5:13" x14ac:dyDescent="0.2">
      <c r="E53" s="178"/>
      <c r="F53" s="178"/>
      <c r="G53" s="178"/>
      <c r="H53" s="178"/>
      <c r="I53" s="178"/>
      <c r="J53" s="178"/>
      <c r="K53" s="178"/>
      <c r="L53" s="200"/>
      <c r="M53" s="200"/>
    </row>
    <row r="55" spans="5:13" x14ac:dyDescent="0.2">
      <c r="E55" s="77"/>
      <c r="F55" s="77"/>
      <c r="G55" s="77"/>
      <c r="H55" s="77"/>
      <c r="I55" s="77"/>
      <c r="J55" s="77"/>
      <c r="K55" s="77"/>
      <c r="L55" s="198"/>
      <c r="M55" s="198"/>
    </row>
    <row r="58" spans="5:13" ht="3.75" customHeight="1" x14ac:dyDescent="0.2"/>
    <row r="62" spans="5:13" ht="3.75" customHeight="1" x14ac:dyDescent="0.2"/>
    <row r="66" spans="12:13" s="1" customFormat="1" x14ac:dyDescent="0.2">
      <c r="L66" s="87"/>
      <c r="M66" s="87"/>
    </row>
    <row r="67" spans="12:13" s="1" customFormat="1" x14ac:dyDescent="0.2">
      <c r="L67" s="87"/>
      <c r="M67" s="87"/>
    </row>
    <row r="68" spans="12:13" s="1" customFormat="1" x14ac:dyDescent="0.2">
      <c r="L68" s="87"/>
      <c r="M68" s="87"/>
    </row>
    <row r="69" spans="12:13" s="1" customFormat="1" x14ac:dyDescent="0.2">
      <c r="L69" s="87"/>
      <c r="M69" s="87"/>
    </row>
    <row r="70" spans="12:13" s="1" customFormat="1" x14ac:dyDescent="0.2">
      <c r="L70" s="87"/>
      <c r="M70" s="87"/>
    </row>
    <row r="71" spans="12:13" s="1" customFormat="1" x14ac:dyDescent="0.2">
      <c r="L71" s="87"/>
      <c r="M71" s="87"/>
    </row>
    <row r="72" spans="12:13" s="1" customFormat="1" x14ac:dyDescent="0.2">
      <c r="L72" s="87"/>
      <c r="M72" s="87"/>
    </row>
    <row r="73" spans="12:13" s="1" customFormat="1" x14ac:dyDescent="0.2">
      <c r="L73" s="87"/>
      <c r="M73" s="87"/>
    </row>
    <row r="74" spans="12:13" s="1" customFormat="1" x14ac:dyDescent="0.2">
      <c r="L74" s="87"/>
      <c r="M74" s="87"/>
    </row>
    <row r="75" spans="12:13" s="1" customFormat="1" x14ac:dyDescent="0.2">
      <c r="L75" s="87"/>
      <c r="M75" s="87"/>
    </row>
    <row r="76" spans="12:13" s="1" customFormat="1" x14ac:dyDescent="0.2">
      <c r="L76" s="87"/>
      <c r="M76" s="87"/>
    </row>
    <row r="77" spans="12:13" s="1" customFormat="1" x14ac:dyDescent="0.2">
      <c r="L77" s="87"/>
      <c r="M77" s="87"/>
    </row>
    <row r="78" spans="12:13" s="1" customFormat="1" x14ac:dyDescent="0.2">
      <c r="L78" s="87"/>
      <c r="M78" s="87"/>
    </row>
    <row r="79" spans="12:13" s="1" customFormat="1" x14ac:dyDescent="0.2">
      <c r="L79" s="87"/>
      <c r="M79" s="87"/>
    </row>
    <row r="107" ht="3.75" customHeight="1" x14ac:dyDescent="0.2"/>
    <row r="152" ht="3.75" customHeight="1" x14ac:dyDescent="0.2"/>
  </sheetData>
  <pageMargins left="0.2" right="0.1" top="0.5" bottom="0.75" header="0.37" footer="0.5"/>
  <pageSetup scale="60" fitToHeight="20"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08A4-711D-49C9-A65D-9B3306D54366}">
  <dimension ref="A2:U89"/>
  <sheetViews>
    <sheetView showGridLines="0" zoomScale="90" zoomScaleNormal="90" workbookViewId="0"/>
  </sheetViews>
  <sheetFormatPr defaultRowHeight="12.75" x14ac:dyDescent="0.2"/>
  <cols>
    <col min="1" max="1" width="4.140625" style="208" customWidth="1"/>
    <col min="2" max="2" width="3.140625" style="208" customWidth="1"/>
    <col min="3" max="3" width="51" style="208" customWidth="1"/>
    <col min="4" max="12" width="11.42578125" style="208" customWidth="1"/>
    <col min="13" max="16384" width="9.140625" style="208"/>
  </cols>
  <sheetData>
    <row r="2" spans="1:21" ht="18" x14ac:dyDescent="0.25">
      <c r="A2" s="90" t="s">
        <v>278</v>
      </c>
    </row>
    <row r="3" spans="1:21" x14ac:dyDescent="0.2">
      <c r="A3" s="1" t="s">
        <v>277</v>
      </c>
    </row>
    <row r="4" spans="1:21" x14ac:dyDescent="0.2">
      <c r="C4" s="19" t="s">
        <v>59</v>
      </c>
      <c r="D4" s="206">
        <v>2018</v>
      </c>
      <c r="E4" s="206">
        <v>2019</v>
      </c>
      <c r="F4" s="206">
        <v>2019</v>
      </c>
      <c r="G4" s="206">
        <v>2019</v>
      </c>
      <c r="H4" s="206">
        <v>2019</v>
      </c>
      <c r="I4" s="206">
        <v>2020</v>
      </c>
      <c r="J4" s="206">
        <v>2020</v>
      </c>
      <c r="K4" s="206">
        <v>2020</v>
      </c>
      <c r="L4" s="206">
        <v>2020</v>
      </c>
      <c r="Q4" s="110"/>
      <c r="R4" s="110"/>
      <c r="S4" s="110"/>
    </row>
    <row r="5" spans="1:21" x14ac:dyDescent="0.2">
      <c r="C5" s="19" t="s">
        <v>60</v>
      </c>
      <c r="D5" s="207">
        <v>4</v>
      </c>
      <c r="E5" s="207">
        <v>1</v>
      </c>
      <c r="F5" s="207">
        <v>2</v>
      </c>
      <c r="G5" s="207">
        <v>3</v>
      </c>
      <c r="H5" s="207">
        <v>4</v>
      </c>
      <c r="I5" s="207">
        <v>1</v>
      </c>
      <c r="J5" s="207">
        <v>2</v>
      </c>
      <c r="K5" s="207">
        <v>3</v>
      </c>
      <c r="L5" s="207">
        <v>4</v>
      </c>
      <c r="Q5" s="114"/>
      <c r="R5" s="114"/>
      <c r="S5" s="114"/>
    </row>
    <row r="6" spans="1:21" ht="18" customHeight="1" x14ac:dyDescent="0.2">
      <c r="A6" s="217" t="s">
        <v>215</v>
      </c>
      <c r="B6" s="209"/>
      <c r="D6" s="209"/>
      <c r="E6" s="209"/>
      <c r="F6" s="209"/>
      <c r="G6" s="209"/>
      <c r="H6" s="209"/>
      <c r="I6" s="209"/>
    </row>
    <row r="7" spans="1:21" x14ac:dyDescent="0.2">
      <c r="B7" s="208" t="s">
        <v>9</v>
      </c>
      <c r="D7" s="209">
        <v>2326.9630466500003</v>
      </c>
      <c r="E7" s="209">
        <v>2505</v>
      </c>
      <c r="F7" s="209">
        <v>2541</v>
      </c>
      <c r="G7" s="209">
        <v>2253</v>
      </c>
      <c r="H7" s="209">
        <v>2587</v>
      </c>
      <c r="I7" s="209">
        <v>3656</v>
      </c>
      <c r="J7" s="209">
        <v>2505</v>
      </c>
      <c r="K7" s="209">
        <v>2903</v>
      </c>
      <c r="L7" s="209">
        <v>4501</v>
      </c>
    </row>
    <row r="8" spans="1:21" x14ac:dyDescent="0.2">
      <c r="B8" s="208" t="s">
        <v>14</v>
      </c>
      <c r="D8" s="210">
        <v>2472.8225329500001</v>
      </c>
      <c r="E8" s="210">
        <v>2357</v>
      </c>
      <c r="F8" s="210">
        <v>2334</v>
      </c>
      <c r="G8" s="210">
        <v>2114</v>
      </c>
      <c r="H8" s="210">
        <v>2569</v>
      </c>
      <c r="I8" s="210">
        <v>3301</v>
      </c>
      <c r="J8" s="210">
        <v>2129</v>
      </c>
      <c r="K8" s="210">
        <v>2054</v>
      </c>
      <c r="L8" s="210">
        <v>3125</v>
      </c>
    </row>
    <row r="9" spans="1:21" x14ac:dyDescent="0.2">
      <c r="B9" s="208" t="s">
        <v>10</v>
      </c>
      <c r="D9" s="209">
        <v>-145.85948629999984</v>
      </c>
      <c r="E9" s="209">
        <v>148</v>
      </c>
      <c r="F9" s="209">
        <v>207</v>
      </c>
      <c r="G9" s="209">
        <v>139</v>
      </c>
      <c r="H9" s="209">
        <v>18</v>
      </c>
      <c r="I9" s="209">
        <v>355</v>
      </c>
      <c r="J9" s="209">
        <v>376</v>
      </c>
      <c r="K9" s="209">
        <v>849</v>
      </c>
      <c r="L9" s="209">
        <v>1376</v>
      </c>
      <c r="M9" s="86"/>
      <c r="N9" s="86"/>
      <c r="O9" s="86"/>
      <c r="P9" s="86"/>
      <c r="Q9" s="86"/>
      <c r="R9" s="86"/>
      <c r="S9" s="86"/>
      <c r="T9" s="86"/>
      <c r="U9" s="86"/>
    </row>
    <row r="10" spans="1:21" x14ac:dyDescent="0.2">
      <c r="B10" s="208" t="s">
        <v>303</v>
      </c>
      <c r="D10" s="58">
        <v>0</v>
      </c>
      <c r="E10" s="58">
        <v>0</v>
      </c>
      <c r="F10" s="58">
        <v>0</v>
      </c>
      <c r="G10" s="58">
        <v>0</v>
      </c>
      <c r="H10" s="58">
        <v>0</v>
      </c>
      <c r="I10" s="58">
        <v>0</v>
      </c>
      <c r="J10" s="58">
        <v>0</v>
      </c>
      <c r="K10" s="58">
        <v>0</v>
      </c>
      <c r="L10" s="209">
        <v>-13216</v>
      </c>
      <c r="M10" s="86"/>
      <c r="N10" s="86"/>
      <c r="O10" s="86"/>
      <c r="P10" s="86"/>
      <c r="Q10" s="86"/>
      <c r="R10" s="86"/>
      <c r="S10" s="86"/>
      <c r="T10" s="86"/>
      <c r="U10" s="86"/>
    </row>
    <row r="11" spans="1:21" x14ac:dyDescent="0.2">
      <c r="B11" s="208" t="s">
        <v>15</v>
      </c>
      <c r="D11" s="209">
        <v>-3790.6418532030111</v>
      </c>
      <c r="E11" s="209">
        <v>4139</v>
      </c>
      <c r="F11" s="209">
        <v>963</v>
      </c>
      <c r="G11" s="209">
        <v>272</v>
      </c>
      <c r="H11" s="209">
        <v>1546</v>
      </c>
      <c r="I11" s="209">
        <v>-6906</v>
      </c>
      <c r="J11" s="209">
        <v>5468</v>
      </c>
      <c r="K11" s="209">
        <v>2618</v>
      </c>
      <c r="L11" s="209">
        <v>3703</v>
      </c>
    </row>
    <row r="12" spans="1:21" x14ac:dyDescent="0.2">
      <c r="B12" s="208" t="s">
        <v>16</v>
      </c>
      <c r="D12" s="209">
        <v>53407.183751887074</v>
      </c>
      <c r="E12" s="209">
        <v>57694</v>
      </c>
      <c r="F12" s="209">
        <v>58864</v>
      </c>
      <c r="G12" s="209">
        <v>59275</v>
      </c>
      <c r="H12" s="209">
        <v>60839</v>
      </c>
      <c r="I12" s="209">
        <v>54288</v>
      </c>
      <c r="J12" s="209">
        <v>60132</v>
      </c>
      <c r="K12" s="209">
        <v>63599</v>
      </c>
      <c r="L12" s="209">
        <v>55462</v>
      </c>
      <c r="M12" s="86"/>
      <c r="N12" s="86"/>
      <c r="O12" s="86"/>
      <c r="P12" s="86"/>
      <c r="Q12" s="86"/>
      <c r="R12" s="86"/>
      <c r="S12" s="86"/>
      <c r="T12" s="86"/>
      <c r="U12" s="86"/>
    </row>
    <row r="13" spans="1:21" x14ac:dyDescent="0.2">
      <c r="B13" s="208" t="s">
        <v>17</v>
      </c>
      <c r="D13" s="209">
        <v>54937.539623244018</v>
      </c>
      <c r="E13" s="209">
        <v>55913</v>
      </c>
      <c r="F13" s="209">
        <v>58304</v>
      </c>
      <c r="G13" s="209">
        <v>59061</v>
      </c>
      <c r="H13" s="209">
        <v>59952</v>
      </c>
      <c r="I13" s="209">
        <v>59861</v>
      </c>
      <c r="J13" s="209">
        <v>58089</v>
      </c>
      <c r="K13" s="209">
        <v>62666</v>
      </c>
      <c r="L13" s="209">
        <v>65804</v>
      </c>
    </row>
    <row r="14" spans="1:21" ht="9.75" customHeight="1" x14ac:dyDescent="0.2">
      <c r="D14" s="209"/>
      <c r="E14" s="209"/>
      <c r="F14" s="209"/>
      <c r="G14" s="209"/>
      <c r="H14" s="209"/>
      <c r="I14" s="209"/>
      <c r="J14" s="209"/>
      <c r="K14" s="209"/>
      <c r="L14" s="209"/>
    </row>
    <row r="15" spans="1:21" x14ac:dyDescent="0.2">
      <c r="B15" s="208" t="s">
        <v>18</v>
      </c>
    </row>
    <row r="16" spans="1:21" x14ac:dyDescent="0.2">
      <c r="B16" s="120" t="s">
        <v>19</v>
      </c>
      <c r="D16" s="109">
        <v>0.17069470166470088</v>
      </c>
      <c r="E16" s="109">
        <v>0.17004454342771644</v>
      </c>
      <c r="F16" s="109">
        <v>0.16165437077266212</v>
      </c>
      <c r="G16" s="109">
        <v>0.15656768861421452</v>
      </c>
      <c r="H16" s="109">
        <v>0.15567671535136171</v>
      </c>
      <c r="I16" s="109">
        <v>0.16997894263215546</v>
      </c>
      <c r="J16" s="109">
        <v>0.16516327510109755</v>
      </c>
      <c r="K16" s="109">
        <v>0.16200000000000001</v>
      </c>
      <c r="L16" s="109">
        <v>0.16600000000000001</v>
      </c>
    </row>
    <row r="17" spans="1:21" x14ac:dyDescent="0.2">
      <c r="B17" s="120" t="s">
        <v>20</v>
      </c>
      <c r="D17" s="109">
        <v>0.17549023884084938</v>
      </c>
      <c r="E17" s="109">
        <v>0.175223334568433</v>
      </c>
      <c r="F17" s="109">
        <v>0.16682813520185108</v>
      </c>
      <c r="G17" s="109">
        <v>0.16219222887319754</v>
      </c>
      <c r="H17" s="109">
        <v>0.16109700558437054</v>
      </c>
      <c r="I17" s="109">
        <v>0.17489739267879942</v>
      </c>
      <c r="J17" s="109">
        <v>0.17060274630062996</v>
      </c>
      <c r="K17" s="109">
        <v>0.16700000000000001</v>
      </c>
      <c r="L17" s="109">
        <v>0.17199999999999999</v>
      </c>
    </row>
    <row r="18" spans="1:21" ht="10.5" customHeight="1" x14ac:dyDescent="0.2">
      <c r="D18" s="209"/>
      <c r="E18" s="209"/>
      <c r="F18" s="209"/>
      <c r="G18" s="209"/>
      <c r="H18" s="209"/>
      <c r="I18" s="209"/>
      <c r="J18" s="209"/>
      <c r="K18" s="209"/>
      <c r="L18" s="209"/>
    </row>
    <row r="19" spans="1:21" x14ac:dyDescent="0.2">
      <c r="A19" s="217" t="s">
        <v>87</v>
      </c>
      <c r="B19" s="209"/>
      <c r="D19" s="209"/>
      <c r="E19" s="209"/>
      <c r="F19" s="209"/>
      <c r="G19" s="209"/>
      <c r="H19" s="209"/>
      <c r="I19" s="209"/>
    </row>
    <row r="20" spans="1:21" x14ac:dyDescent="0.2">
      <c r="B20" s="208" t="s">
        <v>216</v>
      </c>
      <c r="D20" s="209"/>
      <c r="E20" s="116"/>
      <c r="F20" s="116"/>
      <c r="G20" s="116"/>
      <c r="H20" s="116"/>
      <c r="I20" s="116"/>
      <c r="J20" s="116"/>
      <c r="K20" s="116"/>
      <c r="L20" s="209"/>
    </row>
    <row r="21" spans="1:21" x14ac:dyDescent="0.2">
      <c r="B21" s="120" t="s">
        <v>88</v>
      </c>
      <c r="D21" s="209">
        <v>110.59789547943302</v>
      </c>
      <c r="E21" s="116">
        <v>142</v>
      </c>
      <c r="F21" s="116">
        <v>48</v>
      </c>
      <c r="G21" s="116">
        <v>315</v>
      </c>
      <c r="H21" s="116">
        <v>202</v>
      </c>
      <c r="I21" s="116">
        <v>82</v>
      </c>
      <c r="J21" s="116">
        <v>681</v>
      </c>
      <c r="K21" s="116">
        <v>97</v>
      </c>
      <c r="L21" s="209">
        <v>372</v>
      </c>
    </row>
    <row r="22" spans="1:21" x14ac:dyDescent="0.2">
      <c r="B22" s="120" t="s">
        <v>15</v>
      </c>
      <c r="D22" s="209">
        <v>-60.253572439433412</v>
      </c>
      <c r="E22" s="116">
        <v>49</v>
      </c>
      <c r="F22" s="116">
        <v>13</v>
      </c>
      <c r="G22" s="116">
        <v>-21</v>
      </c>
      <c r="H22" s="116">
        <v>11</v>
      </c>
      <c r="I22" s="116">
        <v>-119</v>
      </c>
      <c r="J22" s="116">
        <v>116</v>
      </c>
      <c r="K22" s="116">
        <v>101</v>
      </c>
      <c r="L22" s="209">
        <v>86</v>
      </c>
    </row>
    <row r="23" spans="1:21" x14ac:dyDescent="0.2">
      <c r="B23" s="120" t="s">
        <v>16</v>
      </c>
      <c r="D23" s="209">
        <v>1613.0136088199999</v>
      </c>
      <c r="E23" s="116">
        <v>1804</v>
      </c>
      <c r="F23" s="116">
        <v>1865</v>
      </c>
      <c r="G23" s="116">
        <v>2159</v>
      </c>
      <c r="H23" s="116">
        <v>2372</v>
      </c>
      <c r="I23" s="116">
        <v>2335</v>
      </c>
      <c r="J23" s="116">
        <v>3132</v>
      </c>
      <c r="K23" s="116">
        <v>3330</v>
      </c>
      <c r="L23" s="209">
        <v>3788</v>
      </c>
      <c r="M23" s="86"/>
      <c r="N23" s="86"/>
      <c r="O23" s="86"/>
      <c r="P23" s="86"/>
      <c r="Q23" s="86"/>
      <c r="R23" s="86"/>
      <c r="S23" s="86"/>
      <c r="T23" s="86"/>
      <c r="U23" s="86"/>
    </row>
    <row r="24" spans="1:21" x14ac:dyDescent="0.2">
      <c r="B24" s="120" t="s">
        <v>17</v>
      </c>
      <c r="D24" s="209">
        <v>1634.4874094619563</v>
      </c>
      <c r="E24" s="116">
        <v>1695</v>
      </c>
      <c r="F24" s="116">
        <v>1827</v>
      </c>
      <c r="G24" s="116">
        <v>2045</v>
      </c>
      <c r="H24" s="116">
        <v>2264</v>
      </c>
      <c r="I24" s="116">
        <v>2501</v>
      </c>
      <c r="J24" s="116">
        <v>2578</v>
      </c>
      <c r="K24" s="116">
        <v>3360</v>
      </c>
      <c r="L24" s="209">
        <v>3539</v>
      </c>
      <c r="N24" s="120"/>
    </row>
    <row r="25" spans="1:21" ht="5.25" customHeight="1" x14ac:dyDescent="0.2">
      <c r="D25" s="209"/>
      <c r="E25" s="116"/>
      <c r="F25" s="116"/>
      <c r="G25" s="116"/>
      <c r="H25" s="116"/>
      <c r="I25" s="116"/>
      <c r="J25" s="116"/>
      <c r="K25" s="116"/>
      <c r="L25" s="209"/>
    </row>
    <row r="26" spans="1:21" s="1" customFormat="1" x14ac:dyDescent="0.2">
      <c r="B26" s="1" t="s">
        <v>244</v>
      </c>
      <c r="D26" s="116"/>
      <c r="E26" s="116"/>
      <c r="F26" s="116"/>
      <c r="G26" s="116"/>
      <c r="H26" s="116"/>
      <c r="I26" s="116"/>
      <c r="J26" s="116"/>
      <c r="K26" s="116"/>
      <c r="L26" s="116"/>
    </row>
    <row r="27" spans="1:21" s="1" customFormat="1" x14ac:dyDescent="0.2">
      <c r="B27" s="122" t="s">
        <v>88</v>
      </c>
      <c r="D27" s="116">
        <v>26.465750980567002</v>
      </c>
      <c r="E27" s="116">
        <v>86</v>
      </c>
      <c r="F27" s="116">
        <v>40</v>
      </c>
      <c r="G27" s="116">
        <v>282</v>
      </c>
      <c r="H27" s="116">
        <v>444</v>
      </c>
      <c r="I27" s="116">
        <v>933</v>
      </c>
      <c r="J27" s="116">
        <v>256</v>
      </c>
      <c r="K27" s="116">
        <v>523</v>
      </c>
      <c r="L27" s="116">
        <v>365</v>
      </c>
    </row>
    <row r="28" spans="1:21" s="1" customFormat="1" x14ac:dyDescent="0.2">
      <c r="B28" s="122" t="s">
        <v>15</v>
      </c>
      <c r="D28" s="116">
        <v>-90.120715670567051</v>
      </c>
      <c r="E28" s="116">
        <v>104</v>
      </c>
      <c r="F28" s="116">
        <v>23</v>
      </c>
      <c r="G28" s="116">
        <v>21</v>
      </c>
      <c r="H28" s="116">
        <v>40</v>
      </c>
      <c r="I28" s="116">
        <v>-389</v>
      </c>
      <c r="J28" s="116">
        <v>335</v>
      </c>
      <c r="K28" s="116">
        <v>102</v>
      </c>
      <c r="L28" s="116">
        <v>162</v>
      </c>
    </row>
    <row r="29" spans="1:21" s="1" customFormat="1" x14ac:dyDescent="0.2">
      <c r="B29" s="122" t="s">
        <v>16</v>
      </c>
      <c r="D29" s="116">
        <v>1336.3592472799999</v>
      </c>
      <c r="E29" s="116">
        <v>1526</v>
      </c>
      <c r="F29" s="116">
        <v>1589</v>
      </c>
      <c r="G29" s="116">
        <v>1892</v>
      </c>
      <c r="H29" s="116">
        <v>2376</v>
      </c>
      <c r="I29" s="116">
        <v>2920</v>
      </c>
      <c r="J29" s="116">
        <v>3511</v>
      </c>
      <c r="K29" s="116">
        <v>4136</v>
      </c>
      <c r="L29" s="116">
        <v>4663</v>
      </c>
      <c r="M29" s="86"/>
      <c r="N29" s="86"/>
      <c r="O29" s="86"/>
      <c r="P29" s="86"/>
      <c r="Q29" s="86"/>
      <c r="R29" s="86"/>
      <c r="S29" s="86"/>
      <c r="T29" s="86"/>
      <c r="U29" s="86"/>
    </row>
    <row r="30" spans="1:21" s="1" customFormat="1" x14ac:dyDescent="0.2">
      <c r="B30" s="122" t="s">
        <v>17</v>
      </c>
      <c r="D30" s="116">
        <v>1373.8117774780435</v>
      </c>
      <c r="E30" s="116">
        <v>1480</v>
      </c>
      <c r="F30" s="116">
        <v>1582</v>
      </c>
      <c r="G30" s="116">
        <v>1767</v>
      </c>
      <c r="H30" s="116">
        <v>2042</v>
      </c>
      <c r="I30" s="116">
        <v>2880</v>
      </c>
      <c r="J30" s="116">
        <v>3165</v>
      </c>
      <c r="K30" s="116">
        <v>3864</v>
      </c>
      <c r="L30" s="116">
        <v>4428</v>
      </c>
      <c r="N30" s="120"/>
    </row>
    <row r="31" spans="1:21" s="1" customFormat="1" ht="5.25" customHeight="1" x14ac:dyDescent="0.2">
      <c r="B31" s="122"/>
      <c r="D31" s="116"/>
      <c r="E31" s="116"/>
      <c r="F31" s="116"/>
      <c r="G31" s="116"/>
      <c r="H31" s="116"/>
      <c r="I31" s="116"/>
      <c r="J31" s="116"/>
      <c r="K31" s="116"/>
      <c r="L31" s="116"/>
    </row>
    <row r="32" spans="1:21" x14ac:dyDescent="0.2">
      <c r="B32" s="208" t="s">
        <v>20</v>
      </c>
      <c r="D32" s="209"/>
      <c r="E32" s="116"/>
      <c r="F32" s="116"/>
      <c r="G32" s="116"/>
      <c r="H32" s="116"/>
      <c r="I32" s="116"/>
      <c r="J32" s="116"/>
      <c r="K32" s="116"/>
      <c r="L32" s="209"/>
    </row>
    <row r="33" spans="1:21" x14ac:dyDescent="0.2">
      <c r="B33" s="120" t="s">
        <v>88</v>
      </c>
      <c r="D33" s="209">
        <v>137.06364646000003</v>
      </c>
      <c r="E33" s="116">
        <v>228</v>
      </c>
      <c r="F33" s="116">
        <v>88</v>
      </c>
      <c r="G33" s="116">
        <v>597</v>
      </c>
      <c r="H33" s="116">
        <v>646</v>
      </c>
      <c r="I33" s="116">
        <v>1015</v>
      </c>
      <c r="J33" s="116">
        <v>937</v>
      </c>
      <c r="K33" s="116">
        <v>620</v>
      </c>
      <c r="L33" s="209">
        <v>737</v>
      </c>
      <c r="M33" s="86"/>
      <c r="N33" s="86"/>
      <c r="O33" s="86"/>
      <c r="P33" s="86"/>
      <c r="Q33" s="86"/>
      <c r="R33" s="86"/>
      <c r="S33" s="86"/>
      <c r="T33" s="86"/>
      <c r="U33" s="86"/>
    </row>
    <row r="34" spans="1:21" x14ac:dyDescent="0.2">
      <c r="B34" s="120" t="s">
        <v>15</v>
      </c>
      <c r="D34" s="209">
        <v>-150.37428811000046</v>
      </c>
      <c r="E34" s="116">
        <v>153</v>
      </c>
      <c r="F34" s="116">
        <v>36</v>
      </c>
      <c r="G34" s="116">
        <v>0</v>
      </c>
      <c r="H34" s="116">
        <v>51</v>
      </c>
      <c r="I34" s="116">
        <v>-508</v>
      </c>
      <c r="J34" s="116">
        <v>451</v>
      </c>
      <c r="K34" s="116">
        <v>203</v>
      </c>
      <c r="L34" s="209">
        <v>248</v>
      </c>
      <c r="M34" s="86"/>
      <c r="N34" s="86"/>
      <c r="O34" s="86"/>
      <c r="P34" s="86"/>
      <c r="Q34" s="86"/>
      <c r="R34" s="86"/>
      <c r="S34" s="86"/>
      <c r="T34" s="86"/>
      <c r="U34" s="86"/>
    </row>
    <row r="35" spans="1:21" x14ac:dyDescent="0.2">
      <c r="B35" s="120" t="s">
        <v>16</v>
      </c>
      <c r="D35" s="209">
        <v>2949.3728560999998</v>
      </c>
      <c r="E35" s="116">
        <v>3330</v>
      </c>
      <c r="F35" s="116">
        <v>3454</v>
      </c>
      <c r="G35" s="116">
        <v>4051</v>
      </c>
      <c r="H35" s="116">
        <v>4748</v>
      </c>
      <c r="I35" s="116">
        <v>5255</v>
      </c>
      <c r="J35" s="116">
        <v>6643</v>
      </c>
      <c r="K35" s="116">
        <v>7466</v>
      </c>
      <c r="L35" s="209">
        <v>8451</v>
      </c>
      <c r="M35" s="86"/>
      <c r="N35" s="86"/>
      <c r="O35" s="86"/>
      <c r="P35" s="86"/>
      <c r="Q35" s="86"/>
      <c r="R35" s="86"/>
      <c r="S35" s="86"/>
      <c r="T35" s="86"/>
      <c r="U35" s="86"/>
    </row>
    <row r="36" spans="1:21" x14ac:dyDescent="0.2">
      <c r="B36" s="120" t="s">
        <v>17</v>
      </c>
      <c r="D36" s="209">
        <v>3008.2991869399998</v>
      </c>
      <c r="E36" s="116">
        <v>3175</v>
      </c>
      <c r="F36" s="116">
        <v>3409</v>
      </c>
      <c r="G36" s="116">
        <v>3812</v>
      </c>
      <c r="H36" s="116">
        <v>4306</v>
      </c>
      <c r="I36" s="116">
        <v>5381</v>
      </c>
      <c r="J36" s="116">
        <v>5743</v>
      </c>
      <c r="K36" s="116">
        <v>7224</v>
      </c>
      <c r="L36" s="209">
        <v>7967</v>
      </c>
      <c r="M36" s="86"/>
      <c r="N36" s="120"/>
      <c r="O36" s="86"/>
      <c r="P36" s="86"/>
      <c r="Q36" s="86"/>
      <c r="R36" s="86"/>
      <c r="S36" s="86"/>
      <c r="T36" s="86"/>
      <c r="U36" s="86"/>
    </row>
    <row r="37" spans="1:21" ht="10.5" customHeight="1" x14ac:dyDescent="0.2">
      <c r="D37" s="209"/>
      <c r="E37" s="116"/>
      <c r="F37" s="116"/>
      <c r="G37" s="116"/>
      <c r="H37" s="116"/>
      <c r="I37" s="116"/>
      <c r="J37" s="116"/>
      <c r="K37" s="116"/>
      <c r="L37" s="209"/>
    </row>
    <row r="38" spans="1:21" x14ac:dyDescent="0.2">
      <c r="A38" s="217" t="s">
        <v>318</v>
      </c>
      <c r="B38" s="209"/>
      <c r="D38" s="209"/>
      <c r="E38" s="116"/>
      <c r="F38" s="116"/>
      <c r="G38" s="116"/>
      <c r="H38" s="116"/>
      <c r="I38" s="116"/>
      <c r="J38" s="1"/>
      <c r="K38" s="1"/>
    </row>
    <row r="39" spans="1:21" x14ac:dyDescent="0.2">
      <c r="B39" s="208" t="s">
        <v>198</v>
      </c>
      <c r="D39" s="209">
        <v>-35.261590820566873</v>
      </c>
      <c r="E39" s="116">
        <v>290</v>
      </c>
      <c r="F39" s="116">
        <v>255</v>
      </c>
      <c r="G39" s="116">
        <v>454</v>
      </c>
      <c r="H39" s="116">
        <v>220</v>
      </c>
      <c r="I39" s="116">
        <v>437</v>
      </c>
      <c r="J39" s="116">
        <v>1057</v>
      </c>
      <c r="K39" s="116">
        <v>946</v>
      </c>
      <c r="L39" s="209">
        <v>1748</v>
      </c>
    </row>
    <row r="40" spans="1:21" x14ac:dyDescent="0.2">
      <c r="B40" s="208" t="s">
        <v>303</v>
      </c>
      <c r="D40" s="58">
        <v>0</v>
      </c>
      <c r="E40" s="58">
        <v>0</v>
      </c>
      <c r="F40" s="58">
        <v>0</v>
      </c>
      <c r="G40" s="58">
        <v>0</v>
      </c>
      <c r="H40" s="58">
        <v>0</v>
      </c>
      <c r="I40" s="58">
        <v>0</v>
      </c>
      <c r="J40" s="58">
        <v>0</v>
      </c>
      <c r="K40" s="58">
        <v>0</v>
      </c>
      <c r="L40" s="209">
        <v>-13216</v>
      </c>
    </row>
    <row r="41" spans="1:21" x14ac:dyDescent="0.2">
      <c r="B41" s="208" t="s">
        <v>15</v>
      </c>
      <c r="D41" s="209">
        <v>-3850.8954256424404</v>
      </c>
      <c r="E41" s="209">
        <v>4188</v>
      </c>
      <c r="F41" s="209">
        <v>976</v>
      </c>
      <c r="G41" s="209">
        <v>251</v>
      </c>
      <c r="H41" s="209">
        <v>1557</v>
      </c>
      <c r="I41" s="209">
        <v>-7025</v>
      </c>
      <c r="J41" s="209">
        <v>5584</v>
      </c>
      <c r="K41" s="209">
        <v>2719</v>
      </c>
      <c r="L41" s="209">
        <v>3789</v>
      </c>
    </row>
    <row r="42" spans="1:21" x14ac:dyDescent="0.2">
      <c r="B42" s="208" t="s">
        <v>16</v>
      </c>
      <c r="D42" s="209">
        <v>55020.197360707076</v>
      </c>
      <c r="E42" s="209">
        <v>59498</v>
      </c>
      <c r="F42" s="209">
        <v>60729</v>
      </c>
      <c r="G42" s="209">
        <v>61434</v>
      </c>
      <c r="H42" s="209">
        <v>63211</v>
      </c>
      <c r="I42" s="209">
        <v>56623</v>
      </c>
      <c r="J42" s="209">
        <v>63264</v>
      </c>
      <c r="K42" s="209">
        <v>66929</v>
      </c>
      <c r="L42" s="209">
        <v>59250</v>
      </c>
      <c r="M42" s="86"/>
      <c r="N42" s="86"/>
      <c r="O42" s="86"/>
      <c r="P42" s="86"/>
      <c r="Q42" s="86"/>
      <c r="R42" s="86"/>
      <c r="S42" s="86"/>
      <c r="T42" s="86"/>
      <c r="U42" s="86"/>
    </row>
    <row r="43" spans="1:21" s="1" customFormat="1" x14ac:dyDescent="0.2">
      <c r="B43" s="1" t="s">
        <v>17</v>
      </c>
      <c r="D43" s="116">
        <v>56585.871969494459</v>
      </c>
      <c r="E43" s="116">
        <v>57608</v>
      </c>
      <c r="F43" s="116">
        <v>60131</v>
      </c>
      <c r="G43" s="116">
        <v>61106</v>
      </c>
      <c r="H43" s="116">
        <v>62216</v>
      </c>
      <c r="I43" s="116">
        <v>62362</v>
      </c>
      <c r="J43" s="116">
        <v>60667</v>
      </c>
      <c r="K43" s="116">
        <v>66026</v>
      </c>
      <c r="L43" s="116">
        <v>69343</v>
      </c>
    </row>
    <row r="44" spans="1:21" ht="10.5" customHeight="1" x14ac:dyDescent="0.2">
      <c r="D44" s="209"/>
      <c r="E44" s="209"/>
      <c r="F44" s="209"/>
      <c r="G44" s="209"/>
      <c r="H44" s="209"/>
      <c r="I44" s="209"/>
      <c r="J44" s="209"/>
      <c r="K44" s="209"/>
      <c r="L44" s="209"/>
    </row>
    <row r="45" spans="1:21" x14ac:dyDescent="0.2">
      <c r="A45" s="217" t="s">
        <v>217</v>
      </c>
      <c r="B45" s="209"/>
      <c r="D45" s="209"/>
      <c r="E45" s="209"/>
      <c r="F45" s="209"/>
      <c r="G45" s="209"/>
      <c r="H45" s="209"/>
      <c r="I45" s="209"/>
    </row>
    <row r="46" spans="1:21" x14ac:dyDescent="0.2">
      <c r="B46" s="208" t="s">
        <v>10</v>
      </c>
      <c r="D46" s="86">
        <v>-149.32593344932457</v>
      </c>
      <c r="E46" s="86">
        <v>-107</v>
      </c>
      <c r="F46" s="86">
        <v>-180</v>
      </c>
      <c r="G46" s="86">
        <v>-1132</v>
      </c>
      <c r="H46" s="86">
        <v>-73</v>
      </c>
      <c r="I46" s="86">
        <v>-86</v>
      </c>
      <c r="J46" s="86">
        <v>2542</v>
      </c>
      <c r="K46" s="86">
        <v>-319</v>
      </c>
      <c r="L46" s="86">
        <v>-75</v>
      </c>
    </row>
    <row r="47" spans="1:21" x14ac:dyDescent="0.2">
      <c r="B47" s="208" t="s">
        <v>304</v>
      </c>
      <c r="D47" s="58">
        <v>0</v>
      </c>
      <c r="E47" s="58">
        <v>0</v>
      </c>
      <c r="F47" s="58">
        <v>0</v>
      </c>
      <c r="G47" s="58">
        <v>0</v>
      </c>
      <c r="H47" s="58">
        <v>0</v>
      </c>
      <c r="I47" s="58">
        <v>0</v>
      </c>
      <c r="J47" s="58">
        <v>0</v>
      </c>
      <c r="K47" s="58">
        <v>0</v>
      </c>
      <c r="L47" s="86">
        <v>43516</v>
      </c>
    </row>
    <row r="48" spans="1:21" x14ac:dyDescent="0.2">
      <c r="B48" s="208" t="s">
        <v>15</v>
      </c>
      <c r="D48" s="86">
        <v>-351.29852420708085</v>
      </c>
      <c r="E48" s="86">
        <v>455</v>
      </c>
      <c r="F48" s="86">
        <v>75</v>
      </c>
      <c r="G48" s="86">
        <v>63</v>
      </c>
      <c r="H48" s="86">
        <v>161</v>
      </c>
      <c r="I48" s="86">
        <v>-685</v>
      </c>
      <c r="J48" s="86">
        <v>740</v>
      </c>
      <c r="K48" s="86">
        <v>433</v>
      </c>
      <c r="L48" s="86">
        <v>576</v>
      </c>
    </row>
    <row r="49" spans="1:21" x14ac:dyDescent="0.2">
      <c r="B49" s="208" t="s">
        <v>16</v>
      </c>
      <c r="D49" s="86">
        <v>5783.5654068136064</v>
      </c>
      <c r="E49" s="86">
        <v>6132</v>
      </c>
      <c r="F49" s="86">
        <v>6027</v>
      </c>
      <c r="G49" s="86">
        <v>4958</v>
      </c>
      <c r="H49" s="86">
        <v>5046</v>
      </c>
      <c r="I49" s="86">
        <v>4275</v>
      </c>
      <c r="J49" s="86">
        <v>7557</v>
      </c>
      <c r="K49" s="86">
        <v>7671</v>
      </c>
      <c r="L49" s="86">
        <v>51688</v>
      </c>
      <c r="M49" s="86"/>
      <c r="N49" s="86"/>
      <c r="O49" s="86"/>
      <c r="P49" s="86"/>
      <c r="Q49" s="86"/>
      <c r="R49" s="86"/>
      <c r="S49" s="86"/>
      <c r="T49" s="86"/>
      <c r="U49" s="86"/>
    </row>
    <row r="50" spans="1:21" x14ac:dyDescent="0.2">
      <c r="B50" s="208" t="s">
        <v>17</v>
      </c>
      <c r="D50" s="86">
        <v>5986.7715991448204</v>
      </c>
      <c r="E50" s="86">
        <v>5949</v>
      </c>
      <c r="F50" s="86">
        <v>6064</v>
      </c>
      <c r="G50" s="86">
        <v>5227</v>
      </c>
      <c r="H50" s="86">
        <v>5001</v>
      </c>
      <c r="I50" s="86">
        <v>4774</v>
      </c>
      <c r="J50" s="86">
        <v>6637</v>
      </c>
      <c r="K50" s="86">
        <v>7672</v>
      </c>
      <c r="L50" s="86">
        <v>7843</v>
      </c>
    </row>
    <row r="51" spans="1:21" ht="10.5" customHeight="1" x14ac:dyDescent="0.2"/>
    <row r="52" spans="1:21" x14ac:dyDescent="0.2">
      <c r="A52" s="217" t="s">
        <v>213</v>
      </c>
      <c r="B52" s="209"/>
      <c r="D52" s="209"/>
      <c r="E52" s="209"/>
      <c r="F52" s="209"/>
      <c r="G52" s="209"/>
      <c r="H52" s="209"/>
      <c r="I52" s="209"/>
    </row>
    <row r="53" spans="1:21" x14ac:dyDescent="0.2">
      <c r="B53" s="208" t="s">
        <v>198</v>
      </c>
      <c r="D53" s="53">
        <v>-184.58752426989139</v>
      </c>
      <c r="E53" s="53">
        <v>183</v>
      </c>
      <c r="F53" s="53">
        <v>75</v>
      </c>
      <c r="G53" s="53">
        <v>-678</v>
      </c>
      <c r="H53" s="53">
        <v>147</v>
      </c>
      <c r="I53" s="53">
        <v>351</v>
      </c>
      <c r="J53" s="53">
        <v>3599</v>
      </c>
      <c r="K53" s="53">
        <v>627</v>
      </c>
      <c r="L53" s="53">
        <v>1673</v>
      </c>
    </row>
    <row r="54" spans="1:21" x14ac:dyDescent="0.2">
      <c r="B54" s="208" t="s">
        <v>305</v>
      </c>
      <c r="D54" s="58">
        <v>0</v>
      </c>
      <c r="E54" s="58">
        <v>0</v>
      </c>
      <c r="F54" s="58">
        <v>0</v>
      </c>
      <c r="G54" s="58">
        <v>0</v>
      </c>
      <c r="H54" s="58">
        <v>0</v>
      </c>
      <c r="I54" s="58">
        <v>0</v>
      </c>
      <c r="J54" s="58">
        <v>0</v>
      </c>
      <c r="K54" s="58">
        <v>0</v>
      </c>
      <c r="L54" s="53">
        <v>30300</v>
      </c>
    </row>
    <row r="55" spans="1:21" x14ac:dyDescent="0.2">
      <c r="B55" s="208" t="s">
        <v>15</v>
      </c>
      <c r="D55" s="53">
        <v>-4202.1939498495412</v>
      </c>
      <c r="E55" s="53">
        <v>4643</v>
      </c>
      <c r="F55" s="53">
        <v>1051</v>
      </c>
      <c r="G55" s="53">
        <v>314</v>
      </c>
      <c r="H55" s="53">
        <v>1718</v>
      </c>
      <c r="I55" s="53">
        <v>-7710</v>
      </c>
      <c r="J55" s="53">
        <v>6324</v>
      </c>
      <c r="K55" s="53">
        <v>3152</v>
      </c>
      <c r="L55" s="53">
        <v>4365</v>
      </c>
    </row>
    <row r="56" spans="1:21" x14ac:dyDescent="0.2">
      <c r="B56" s="208" t="s">
        <v>16</v>
      </c>
      <c r="D56" s="53">
        <v>60803.762767520675</v>
      </c>
      <c r="E56" s="53">
        <v>65630</v>
      </c>
      <c r="F56" s="53">
        <v>66756</v>
      </c>
      <c r="G56" s="53">
        <v>66392</v>
      </c>
      <c r="H56" s="53">
        <v>68257</v>
      </c>
      <c r="I56" s="53">
        <v>60898</v>
      </c>
      <c r="J56" s="53">
        <v>70821</v>
      </c>
      <c r="K56" s="53">
        <v>74600</v>
      </c>
      <c r="L56" s="53">
        <v>110938</v>
      </c>
      <c r="M56" s="86"/>
      <c r="N56" s="86"/>
      <c r="O56" s="86"/>
      <c r="P56" s="86"/>
      <c r="Q56" s="86"/>
      <c r="R56" s="86"/>
      <c r="S56" s="86"/>
      <c r="T56" s="86"/>
      <c r="U56" s="86"/>
    </row>
    <row r="57" spans="1:21" x14ac:dyDescent="0.2">
      <c r="B57" s="208" t="s">
        <v>17</v>
      </c>
      <c r="D57" s="53">
        <v>62572.490050958862</v>
      </c>
      <c r="E57" s="53">
        <v>63557</v>
      </c>
      <c r="F57" s="53">
        <v>66195</v>
      </c>
      <c r="G57" s="53">
        <v>66333</v>
      </c>
      <c r="H57" s="53">
        <v>67217</v>
      </c>
      <c r="I57" s="53">
        <v>67136</v>
      </c>
      <c r="J57" s="53">
        <v>67304</v>
      </c>
      <c r="K57" s="53">
        <v>73698</v>
      </c>
      <c r="L57" s="53">
        <v>77186</v>
      </c>
    </row>
    <row r="58" spans="1:21" ht="10.5" customHeight="1" x14ac:dyDescent="0.2">
      <c r="D58" s="209"/>
      <c r="E58" s="209"/>
      <c r="F58" s="209"/>
      <c r="G58" s="209"/>
      <c r="H58" s="209"/>
      <c r="I58" s="209"/>
      <c r="J58" s="209"/>
      <c r="K58" s="209"/>
      <c r="L58" s="209"/>
    </row>
    <row r="59" spans="1:21" x14ac:dyDescent="0.2">
      <c r="A59" s="217" t="s">
        <v>191</v>
      </c>
      <c r="B59" s="209"/>
      <c r="D59" s="209"/>
      <c r="E59" s="209"/>
      <c r="F59" s="209"/>
      <c r="G59" s="209"/>
      <c r="H59" s="209"/>
      <c r="I59" s="209"/>
    </row>
    <row r="60" spans="1:21" x14ac:dyDescent="0.2">
      <c r="B60" s="208" t="s">
        <v>16</v>
      </c>
      <c r="D60" s="86">
        <v>69928.871456629015</v>
      </c>
      <c r="E60" s="86">
        <v>73577</v>
      </c>
      <c r="F60" s="86">
        <v>73261</v>
      </c>
      <c r="G60" s="86">
        <v>72565</v>
      </c>
      <c r="H60" s="86">
        <v>73575</v>
      </c>
      <c r="I60" s="86">
        <v>65103</v>
      </c>
      <c r="J60" s="86">
        <v>70135</v>
      </c>
      <c r="K60" s="86">
        <v>72660</v>
      </c>
      <c r="L60" s="86">
        <v>75821</v>
      </c>
    </row>
    <row r="61" spans="1:21" x14ac:dyDescent="0.2">
      <c r="B61" s="208" t="s">
        <v>17</v>
      </c>
      <c r="D61" s="86">
        <v>71953.863722927912</v>
      </c>
      <c r="E61" s="86">
        <v>72172</v>
      </c>
      <c r="F61" s="86">
        <v>73586</v>
      </c>
      <c r="G61" s="86">
        <v>72886</v>
      </c>
      <c r="H61" s="86">
        <v>73019</v>
      </c>
      <c r="I61" s="86">
        <v>71407</v>
      </c>
      <c r="J61" s="86">
        <v>68314</v>
      </c>
      <c r="K61" s="86">
        <v>72052</v>
      </c>
      <c r="L61" s="86">
        <v>73682</v>
      </c>
    </row>
    <row r="62" spans="1:21" x14ac:dyDescent="0.2">
      <c r="B62" s="208" t="s">
        <v>280</v>
      </c>
      <c r="D62" s="109">
        <v>0.79228140824541826</v>
      </c>
      <c r="E62" s="109">
        <v>0.77582589073884667</v>
      </c>
      <c r="F62" s="109">
        <v>0.76655296530364547</v>
      </c>
      <c r="G62" s="109">
        <v>0.75475328673656183</v>
      </c>
      <c r="H62" s="109">
        <v>0.74656019157399145</v>
      </c>
      <c r="I62" s="109">
        <v>0.75177542465848335</v>
      </c>
      <c r="J62" s="109">
        <v>0.74158859728889548</v>
      </c>
      <c r="K62" s="109">
        <v>0.74133023170395762</v>
      </c>
      <c r="L62" s="109">
        <v>0.73589044286781902</v>
      </c>
    </row>
    <row r="63" spans="1:21" ht="10.5" customHeight="1" x14ac:dyDescent="0.2">
      <c r="D63" s="209"/>
      <c r="E63" s="209"/>
      <c r="F63" s="209"/>
      <c r="G63" s="209"/>
      <c r="H63" s="209"/>
      <c r="I63" s="209"/>
      <c r="J63" s="209"/>
      <c r="K63" s="209"/>
      <c r="L63" s="209"/>
    </row>
    <row r="64" spans="1:21" x14ac:dyDescent="0.2">
      <c r="A64" s="217" t="s">
        <v>186</v>
      </c>
      <c r="B64" s="209"/>
      <c r="D64" s="209"/>
      <c r="E64" s="209"/>
      <c r="F64" s="209"/>
      <c r="G64" s="209"/>
      <c r="H64" s="209"/>
      <c r="I64" s="209"/>
    </row>
    <row r="65" spans="2:21" x14ac:dyDescent="0.2">
      <c r="B65" s="208" t="s">
        <v>16</v>
      </c>
      <c r="D65" s="86">
        <v>130732.63422414969</v>
      </c>
      <c r="E65" s="86">
        <v>139207</v>
      </c>
      <c r="F65" s="86">
        <v>140017</v>
      </c>
      <c r="G65" s="86">
        <v>138957</v>
      </c>
      <c r="H65" s="86">
        <v>141832</v>
      </c>
      <c r="I65" s="86">
        <v>126001</v>
      </c>
      <c r="J65" s="86">
        <v>140956</v>
      </c>
      <c r="K65" s="86">
        <v>147260</v>
      </c>
      <c r="L65" s="86">
        <v>186759</v>
      </c>
      <c r="M65" s="86"/>
      <c r="N65" s="86"/>
      <c r="O65" s="86"/>
      <c r="P65" s="86"/>
      <c r="Q65" s="86"/>
      <c r="R65" s="86"/>
      <c r="S65" s="86"/>
      <c r="T65" s="86"/>
      <c r="U65" s="86"/>
    </row>
    <row r="66" spans="2:21" x14ac:dyDescent="0.2">
      <c r="B66" s="208" t="s">
        <v>17</v>
      </c>
      <c r="D66" s="86">
        <v>134526.35377388677</v>
      </c>
      <c r="E66" s="86">
        <v>135729</v>
      </c>
      <c r="F66" s="86">
        <v>139781</v>
      </c>
      <c r="G66" s="86">
        <v>139219</v>
      </c>
      <c r="H66" s="86">
        <v>140236</v>
      </c>
      <c r="I66" s="86">
        <v>138543</v>
      </c>
      <c r="J66" s="86">
        <v>135618</v>
      </c>
      <c r="K66" s="86">
        <v>145750</v>
      </c>
      <c r="L66" s="86">
        <v>150868</v>
      </c>
      <c r="M66" s="86"/>
      <c r="N66" s="86"/>
      <c r="O66" s="86"/>
      <c r="P66" s="86"/>
      <c r="Q66" s="86"/>
      <c r="R66" s="86"/>
      <c r="S66" s="86"/>
      <c r="T66" s="86"/>
      <c r="U66" s="86"/>
    </row>
    <row r="67" spans="2:21" x14ac:dyDescent="0.2">
      <c r="D67" s="209"/>
      <c r="E67" s="209"/>
      <c r="F67" s="209"/>
      <c r="G67" s="209"/>
      <c r="H67" s="209"/>
      <c r="I67" s="209"/>
      <c r="J67" s="209"/>
      <c r="K67" s="209"/>
      <c r="L67" s="209"/>
    </row>
    <row r="71" spans="2:21" x14ac:dyDescent="0.2">
      <c r="D71" s="86"/>
      <c r="E71" s="86"/>
      <c r="F71" s="86"/>
      <c r="G71" s="86"/>
      <c r="H71" s="86"/>
      <c r="I71" s="86"/>
      <c r="J71" s="86"/>
      <c r="K71" s="86"/>
      <c r="L71" s="86"/>
    </row>
    <row r="72" spans="2:21" x14ac:dyDescent="0.2">
      <c r="D72" s="86"/>
      <c r="E72" s="86"/>
      <c r="F72" s="86"/>
      <c r="G72" s="86"/>
      <c r="H72" s="86"/>
      <c r="I72" s="86"/>
      <c r="J72" s="86"/>
      <c r="K72" s="86"/>
      <c r="L72" s="86"/>
    </row>
    <row r="73" spans="2:21" x14ac:dyDescent="0.2">
      <c r="D73" s="86"/>
      <c r="E73" s="86"/>
      <c r="F73" s="86"/>
      <c r="G73" s="86"/>
      <c r="H73" s="86"/>
      <c r="I73" s="86"/>
      <c r="J73" s="86"/>
      <c r="K73" s="86"/>
      <c r="L73" s="86"/>
    </row>
    <row r="75" spans="2:21" x14ac:dyDescent="0.2">
      <c r="D75" s="86"/>
      <c r="E75" s="86"/>
      <c r="F75" s="86"/>
      <c r="G75" s="86"/>
      <c r="H75" s="86"/>
      <c r="I75" s="86"/>
      <c r="J75" s="86"/>
      <c r="K75" s="86"/>
      <c r="L75" s="86"/>
    </row>
    <row r="76" spans="2:21" x14ac:dyDescent="0.2">
      <c r="D76" s="86"/>
      <c r="E76" s="86"/>
      <c r="F76" s="86"/>
      <c r="G76" s="86"/>
      <c r="H76" s="86"/>
      <c r="I76" s="86"/>
      <c r="J76" s="86"/>
      <c r="K76" s="86"/>
      <c r="L76" s="86"/>
    </row>
    <row r="77" spans="2:21" x14ac:dyDescent="0.2">
      <c r="D77" s="86"/>
      <c r="E77" s="86"/>
      <c r="F77" s="86"/>
      <c r="G77" s="86"/>
      <c r="H77" s="86"/>
      <c r="I77" s="86"/>
      <c r="J77" s="86"/>
      <c r="K77" s="86"/>
      <c r="L77" s="86"/>
    </row>
    <row r="78" spans="2:21" x14ac:dyDescent="0.2">
      <c r="D78" s="86"/>
      <c r="E78" s="86"/>
      <c r="F78" s="86"/>
      <c r="G78" s="86"/>
      <c r="H78" s="86"/>
      <c r="I78" s="86"/>
      <c r="J78" s="86"/>
      <c r="K78" s="86"/>
      <c r="L78" s="86"/>
    </row>
    <row r="80" spans="2:21" x14ac:dyDescent="0.2">
      <c r="D80" s="86"/>
      <c r="E80" s="86"/>
      <c r="F80" s="86"/>
      <c r="G80" s="86"/>
      <c r="H80" s="86"/>
      <c r="I80" s="86"/>
      <c r="J80" s="86"/>
      <c r="K80" s="86"/>
      <c r="L80" s="86"/>
    </row>
    <row r="81" spans="4:12" x14ac:dyDescent="0.2">
      <c r="D81" s="86"/>
      <c r="E81" s="86"/>
      <c r="F81" s="86"/>
      <c r="G81" s="86"/>
      <c r="H81" s="86"/>
      <c r="I81" s="86"/>
      <c r="J81" s="86"/>
      <c r="K81" s="86"/>
      <c r="L81" s="86"/>
    </row>
    <row r="82" spans="4:12" x14ac:dyDescent="0.2">
      <c r="D82" s="86"/>
      <c r="E82" s="86"/>
      <c r="F82" s="86"/>
      <c r="G82" s="86"/>
      <c r="H82" s="86"/>
      <c r="I82" s="86"/>
      <c r="J82" s="86"/>
      <c r="K82" s="86"/>
      <c r="L82" s="86"/>
    </row>
    <row r="83" spans="4:12" x14ac:dyDescent="0.2">
      <c r="D83" s="86"/>
      <c r="E83" s="86"/>
      <c r="F83" s="86"/>
      <c r="G83" s="86"/>
      <c r="H83" s="86"/>
      <c r="I83" s="86"/>
      <c r="J83" s="86"/>
      <c r="K83" s="86"/>
      <c r="L83" s="86"/>
    </row>
    <row r="86" spans="4:12" x14ac:dyDescent="0.2">
      <c r="D86" s="86"/>
      <c r="E86" s="86"/>
      <c r="F86" s="86"/>
      <c r="G86" s="86"/>
      <c r="H86" s="86"/>
      <c r="I86" s="86"/>
      <c r="J86" s="86"/>
      <c r="K86" s="86"/>
      <c r="L86" s="86"/>
    </row>
    <row r="87" spans="4:12" x14ac:dyDescent="0.2">
      <c r="D87" s="86"/>
      <c r="E87" s="86"/>
      <c r="F87" s="86"/>
      <c r="G87" s="86"/>
      <c r="H87" s="86"/>
      <c r="I87" s="86"/>
      <c r="J87" s="86"/>
      <c r="K87" s="86"/>
      <c r="L87" s="86"/>
    </row>
    <row r="89" spans="4:12" x14ac:dyDescent="0.2">
      <c r="D89" s="109"/>
      <c r="E89" s="109"/>
      <c r="F89" s="109"/>
      <c r="G89" s="109"/>
      <c r="H89" s="109"/>
      <c r="I89" s="109"/>
      <c r="J89" s="109"/>
      <c r="K89" s="109"/>
      <c r="L89" s="109"/>
    </row>
  </sheetData>
  <pageMargins left="0.5" right="0.25" top="0.5" bottom="0.25" header="0.3" footer="0.3"/>
  <pageSetup scale="70" orientation="landscape" horizontalDpi="1200" verticalDpi="1200" r:id="rId1"/>
  <headerFooter>
    <oddFooter>&amp;R&amp;A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9DDC-2D26-46D3-A2D0-8F2E1AA66581}">
  <dimension ref="A2:S72"/>
  <sheetViews>
    <sheetView showGridLines="0" zoomScale="80" zoomScaleNormal="80" workbookViewId="0"/>
  </sheetViews>
  <sheetFormatPr defaultRowHeight="12.75" x14ac:dyDescent="0.2"/>
  <cols>
    <col min="1" max="1" width="4.28515625" style="208" customWidth="1"/>
    <col min="2" max="2" width="5.42578125" style="208" customWidth="1"/>
    <col min="3" max="3" width="54.140625" style="208" customWidth="1"/>
    <col min="4" max="12" width="11.42578125" style="208" customWidth="1"/>
    <col min="13" max="16384" width="9.140625" style="208"/>
  </cols>
  <sheetData>
    <row r="2" spans="1:19" ht="18" x14ac:dyDescent="0.25">
      <c r="A2" s="90" t="s">
        <v>279</v>
      </c>
    </row>
    <row r="3" spans="1:19" x14ac:dyDescent="0.2">
      <c r="A3" s="1" t="s">
        <v>168</v>
      </c>
    </row>
    <row r="4" spans="1:19" x14ac:dyDescent="0.2">
      <c r="C4" s="19" t="s">
        <v>59</v>
      </c>
      <c r="D4" s="206">
        <v>2018</v>
      </c>
      <c r="E4" s="206">
        <v>2019</v>
      </c>
      <c r="F4" s="206">
        <v>2019</v>
      </c>
      <c r="G4" s="206">
        <v>2019</v>
      </c>
      <c r="H4" s="206">
        <v>2019</v>
      </c>
      <c r="I4" s="206">
        <v>2020</v>
      </c>
      <c r="J4" s="206">
        <v>2020</v>
      </c>
      <c r="K4" s="206">
        <v>2020</v>
      </c>
      <c r="L4" s="206">
        <v>2020</v>
      </c>
      <c r="Q4" s="110"/>
      <c r="R4" s="110"/>
      <c r="S4" s="110"/>
    </row>
    <row r="5" spans="1:19" x14ac:dyDescent="0.2">
      <c r="C5" s="19" t="s">
        <v>60</v>
      </c>
      <c r="D5" s="207">
        <v>4</v>
      </c>
      <c r="E5" s="207">
        <v>1</v>
      </c>
      <c r="F5" s="207">
        <v>2</v>
      </c>
      <c r="G5" s="207">
        <v>3</v>
      </c>
      <c r="H5" s="207">
        <v>4</v>
      </c>
      <c r="I5" s="207">
        <v>1</v>
      </c>
      <c r="J5" s="207">
        <v>2</v>
      </c>
      <c r="K5" s="207">
        <v>3</v>
      </c>
      <c r="L5" s="207">
        <v>4</v>
      </c>
      <c r="Q5" s="114"/>
      <c r="R5" s="114"/>
      <c r="S5" s="114"/>
    </row>
    <row r="6" spans="1:19" x14ac:dyDescent="0.2">
      <c r="A6" s="217" t="s">
        <v>166</v>
      </c>
      <c r="B6" s="218"/>
      <c r="C6" s="218"/>
      <c r="D6" s="209"/>
      <c r="E6" s="209"/>
      <c r="F6" s="209"/>
      <c r="G6" s="209"/>
      <c r="H6" s="209"/>
      <c r="I6" s="209"/>
      <c r="J6" s="209"/>
      <c r="K6" s="209"/>
      <c r="L6" s="209"/>
    </row>
    <row r="7" spans="1:19" x14ac:dyDescent="0.2">
      <c r="B7" s="208" t="s">
        <v>205</v>
      </c>
      <c r="D7" s="209"/>
      <c r="E7" s="209"/>
      <c r="F7" s="209"/>
      <c r="G7" s="209"/>
      <c r="H7" s="209"/>
      <c r="I7" s="209"/>
      <c r="J7" s="209"/>
      <c r="K7" s="209"/>
      <c r="L7" s="209"/>
    </row>
    <row r="8" spans="1:19" x14ac:dyDescent="0.2">
      <c r="C8" s="208" t="s">
        <v>9</v>
      </c>
      <c r="D8" s="209">
        <v>1507.4115885199999</v>
      </c>
      <c r="E8" s="209">
        <v>1727</v>
      </c>
      <c r="F8" s="209">
        <v>1816</v>
      </c>
      <c r="G8" s="209">
        <v>1586</v>
      </c>
      <c r="H8" s="209">
        <v>1687</v>
      </c>
      <c r="I8" s="209">
        <v>2136</v>
      </c>
      <c r="J8" s="209">
        <v>1596</v>
      </c>
      <c r="K8" s="209">
        <v>1689</v>
      </c>
      <c r="L8" s="209">
        <v>2587</v>
      </c>
    </row>
    <row r="9" spans="1:19" x14ac:dyDescent="0.2">
      <c r="C9" s="208" t="s">
        <v>14</v>
      </c>
      <c r="D9" s="210">
        <v>1420.2809674899997</v>
      </c>
      <c r="E9" s="210">
        <v>1508</v>
      </c>
      <c r="F9" s="210">
        <v>1473</v>
      </c>
      <c r="G9" s="210">
        <v>1343</v>
      </c>
      <c r="H9" s="210">
        <v>1465</v>
      </c>
      <c r="I9" s="210">
        <v>1956</v>
      </c>
      <c r="J9" s="210">
        <v>1378</v>
      </c>
      <c r="K9" s="210">
        <v>1249</v>
      </c>
      <c r="L9" s="210">
        <v>1577</v>
      </c>
    </row>
    <row r="10" spans="1:19" x14ac:dyDescent="0.2">
      <c r="C10" s="208" t="s">
        <v>10</v>
      </c>
      <c r="D10" s="209">
        <v>87.130621030000157</v>
      </c>
      <c r="E10" s="209">
        <v>219</v>
      </c>
      <c r="F10" s="209">
        <v>343</v>
      </c>
      <c r="G10" s="209">
        <v>243</v>
      </c>
      <c r="H10" s="209">
        <v>222</v>
      </c>
      <c r="I10" s="209">
        <v>180</v>
      </c>
      <c r="J10" s="209">
        <v>218</v>
      </c>
      <c r="K10" s="209">
        <v>440</v>
      </c>
      <c r="L10" s="209">
        <v>1010</v>
      </c>
    </row>
    <row r="11" spans="1:19" x14ac:dyDescent="0.2">
      <c r="C11" s="208" t="s">
        <v>315</v>
      </c>
      <c r="D11" s="58">
        <v>0</v>
      </c>
      <c r="E11" s="58">
        <v>0</v>
      </c>
      <c r="F11" s="58">
        <v>0</v>
      </c>
      <c r="G11" s="58">
        <v>0</v>
      </c>
      <c r="H11" s="58">
        <v>0</v>
      </c>
      <c r="I11" s="58">
        <v>0</v>
      </c>
      <c r="J11" s="58">
        <v>0</v>
      </c>
      <c r="K11" s="58">
        <v>0</v>
      </c>
      <c r="L11" s="209">
        <v>183</v>
      </c>
    </row>
    <row r="12" spans="1:19" x14ac:dyDescent="0.2">
      <c r="C12" s="208" t="s">
        <v>15</v>
      </c>
      <c r="D12" s="209">
        <v>-2542.5003198883132</v>
      </c>
      <c r="E12" s="209">
        <v>2648</v>
      </c>
      <c r="F12" s="209">
        <v>695</v>
      </c>
      <c r="G12" s="209">
        <v>113</v>
      </c>
      <c r="H12" s="209">
        <v>1053</v>
      </c>
      <c r="I12" s="209">
        <v>-4459</v>
      </c>
      <c r="J12" s="209">
        <v>3401</v>
      </c>
      <c r="K12" s="209">
        <v>1686</v>
      </c>
      <c r="L12" s="209">
        <v>2251</v>
      </c>
    </row>
    <row r="13" spans="1:19" x14ac:dyDescent="0.2">
      <c r="C13" s="208" t="s">
        <v>16</v>
      </c>
      <c r="D13" s="209">
        <v>33569.355743351698</v>
      </c>
      <c r="E13" s="209">
        <v>36437</v>
      </c>
      <c r="F13" s="209">
        <v>37475</v>
      </c>
      <c r="G13" s="209">
        <v>37831</v>
      </c>
      <c r="H13" s="209">
        <v>39106</v>
      </c>
      <c r="I13" s="209">
        <v>34827</v>
      </c>
      <c r="J13" s="209">
        <v>38446</v>
      </c>
      <c r="K13" s="209">
        <v>40572</v>
      </c>
      <c r="L13" s="209">
        <v>44016</v>
      </c>
    </row>
    <row r="14" spans="1:19" x14ac:dyDescent="0.2">
      <c r="C14" s="208" t="s">
        <v>17</v>
      </c>
      <c r="D14" s="209">
        <v>34851.487846693984</v>
      </c>
      <c r="E14" s="209">
        <v>35105</v>
      </c>
      <c r="F14" s="209">
        <v>36877</v>
      </c>
      <c r="G14" s="209">
        <v>37668</v>
      </c>
      <c r="H14" s="209">
        <v>38452</v>
      </c>
      <c r="I14" s="209">
        <v>37964</v>
      </c>
      <c r="J14" s="209">
        <v>37103</v>
      </c>
      <c r="K14" s="209">
        <v>39862</v>
      </c>
      <c r="L14" s="209">
        <v>41731</v>
      </c>
    </row>
    <row r="15" spans="1:19" ht="9.75" customHeight="1" x14ac:dyDescent="0.2">
      <c r="D15" s="209"/>
      <c r="E15" s="209"/>
      <c r="F15" s="209"/>
      <c r="G15" s="209"/>
      <c r="H15" s="209"/>
      <c r="I15" s="209"/>
      <c r="J15" s="209"/>
      <c r="K15" s="209"/>
      <c r="L15" s="209"/>
    </row>
    <row r="16" spans="1:19" x14ac:dyDescent="0.2">
      <c r="B16" s="208" t="s">
        <v>206</v>
      </c>
      <c r="D16" s="209"/>
      <c r="E16" s="209"/>
      <c r="F16" s="209"/>
      <c r="G16" s="209"/>
      <c r="H16" s="209"/>
      <c r="I16" s="209"/>
      <c r="J16" s="209"/>
      <c r="K16" s="209"/>
      <c r="L16" s="209"/>
    </row>
    <row r="17" spans="1:12" x14ac:dyDescent="0.2">
      <c r="C17" s="208" t="s">
        <v>88</v>
      </c>
      <c r="D17" s="209">
        <v>45.414343929433016</v>
      </c>
      <c r="E17" s="209">
        <v>142</v>
      </c>
      <c r="F17" s="209">
        <v>48</v>
      </c>
      <c r="G17" s="209">
        <v>107</v>
      </c>
      <c r="H17" s="209">
        <v>163</v>
      </c>
      <c r="I17" s="209">
        <v>14</v>
      </c>
      <c r="J17" s="209">
        <v>191</v>
      </c>
      <c r="K17" s="209">
        <v>399</v>
      </c>
      <c r="L17" s="209">
        <v>304</v>
      </c>
    </row>
    <row r="18" spans="1:12" x14ac:dyDescent="0.2">
      <c r="C18" s="208" t="s">
        <v>15</v>
      </c>
      <c r="D18" s="209">
        <v>14.622190220567063</v>
      </c>
      <c r="E18" s="209">
        <v>47</v>
      </c>
      <c r="F18" s="209">
        <v>13</v>
      </c>
      <c r="G18" s="209">
        <v>-19</v>
      </c>
      <c r="H18" s="209">
        <v>9</v>
      </c>
      <c r="I18" s="209">
        <v>-79</v>
      </c>
      <c r="J18" s="209">
        <v>200</v>
      </c>
      <c r="K18" s="209">
        <v>62</v>
      </c>
      <c r="L18" s="209">
        <v>-12</v>
      </c>
    </row>
    <row r="19" spans="1:12" x14ac:dyDescent="0.2">
      <c r="C19" s="208" t="s">
        <v>16</v>
      </c>
      <c r="D19" s="209">
        <v>1523.42517892</v>
      </c>
      <c r="E19" s="209">
        <v>1712</v>
      </c>
      <c r="F19" s="209">
        <v>1773</v>
      </c>
      <c r="G19" s="209">
        <v>1861</v>
      </c>
      <c r="H19" s="209">
        <v>2033</v>
      </c>
      <c r="I19" s="209">
        <v>1968</v>
      </c>
      <c r="J19" s="209">
        <v>2359</v>
      </c>
      <c r="K19" s="209">
        <v>2820</v>
      </c>
      <c r="L19" s="209">
        <v>3112</v>
      </c>
    </row>
    <row r="20" spans="1:12" x14ac:dyDescent="0.2">
      <c r="C20" s="208" t="s">
        <v>17</v>
      </c>
      <c r="D20" s="209">
        <v>1538.97235342</v>
      </c>
      <c r="E20" s="209">
        <v>1614</v>
      </c>
      <c r="F20" s="209">
        <v>1750</v>
      </c>
      <c r="G20" s="209">
        <v>1836</v>
      </c>
      <c r="H20" s="209">
        <v>1936</v>
      </c>
      <c r="I20" s="209">
        <v>2063</v>
      </c>
      <c r="J20" s="209">
        <v>2141</v>
      </c>
      <c r="K20" s="209">
        <v>2586</v>
      </c>
      <c r="L20" s="209">
        <v>2924</v>
      </c>
    </row>
    <row r="21" spans="1:12" ht="9.75" customHeight="1" x14ac:dyDescent="0.2">
      <c r="D21" s="209"/>
      <c r="E21" s="209"/>
      <c r="F21" s="209"/>
      <c r="G21" s="209"/>
      <c r="H21" s="209"/>
      <c r="I21" s="209"/>
      <c r="J21" s="209"/>
      <c r="K21" s="209"/>
      <c r="L21" s="209"/>
    </row>
    <row r="22" spans="1:12" x14ac:dyDescent="0.2">
      <c r="B22" s="208" t="s">
        <v>207</v>
      </c>
      <c r="D22" s="209"/>
      <c r="E22" s="209"/>
      <c r="F22" s="209"/>
      <c r="G22" s="209"/>
      <c r="H22" s="209"/>
      <c r="I22" s="209"/>
      <c r="J22" s="209"/>
      <c r="K22" s="209"/>
      <c r="L22" s="209"/>
    </row>
    <row r="23" spans="1:12" x14ac:dyDescent="0.2">
      <c r="C23" s="208" t="s">
        <v>10</v>
      </c>
      <c r="D23" s="209">
        <v>132.54496495943317</v>
      </c>
      <c r="E23" s="209">
        <v>361</v>
      </c>
      <c r="F23" s="209">
        <v>391</v>
      </c>
      <c r="G23" s="209">
        <v>350</v>
      </c>
      <c r="H23" s="209">
        <v>385</v>
      </c>
      <c r="I23" s="209">
        <v>194</v>
      </c>
      <c r="J23" s="209">
        <v>409</v>
      </c>
      <c r="K23" s="209">
        <v>839</v>
      </c>
      <c r="L23" s="209">
        <v>1314</v>
      </c>
    </row>
    <row r="24" spans="1:12" x14ac:dyDescent="0.2">
      <c r="C24" s="208" t="s">
        <v>315</v>
      </c>
      <c r="D24" s="58">
        <v>0</v>
      </c>
      <c r="E24" s="58">
        <v>0</v>
      </c>
      <c r="F24" s="58">
        <v>0</v>
      </c>
      <c r="G24" s="58">
        <v>0</v>
      </c>
      <c r="H24" s="58">
        <v>0</v>
      </c>
      <c r="I24" s="58">
        <v>0</v>
      </c>
      <c r="J24" s="58">
        <v>0</v>
      </c>
      <c r="K24" s="58">
        <v>0</v>
      </c>
      <c r="L24" s="209">
        <v>183</v>
      </c>
    </row>
    <row r="25" spans="1:12" x14ac:dyDescent="0.2">
      <c r="C25" s="208" t="s">
        <v>15</v>
      </c>
      <c r="D25" s="209">
        <v>-2527.8781296677407</v>
      </c>
      <c r="E25" s="209">
        <v>2695</v>
      </c>
      <c r="F25" s="209">
        <v>708</v>
      </c>
      <c r="G25" s="209">
        <v>94</v>
      </c>
      <c r="H25" s="209">
        <v>1062</v>
      </c>
      <c r="I25" s="209">
        <v>-4538</v>
      </c>
      <c r="J25" s="209">
        <v>3601</v>
      </c>
      <c r="K25" s="209">
        <v>1748</v>
      </c>
      <c r="L25" s="209">
        <v>2239</v>
      </c>
    </row>
    <row r="26" spans="1:12" x14ac:dyDescent="0.2">
      <c r="C26" s="208" t="s">
        <v>16</v>
      </c>
      <c r="D26" s="209">
        <v>35092.780922271741</v>
      </c>
      <c r="E26" s="209">
        <v>38149</v>
      </c>
      <c r="F26" s="209">
        <v>39248</v>
      </c>
      <c r="G26" s="209">
        <v>39692</v>
      </c>
      <c r="H26" s="209">
        <v>41139</v>
      </c>
      <c r="I26" s="209">
        <v>36795</v>
      </c>
      <c r="J26" s="209">
        <v>40805</v>
      </c>
      <c r="K26" s="209">
        <v>43392</v>
      </c>
      <c r="L26" s="209">
        <v>47128</v>
      </c>
    </row>
    <row r="27" spans="1:12" x14ac:dyDescent="0.2">
      <c r="C27" s="208" t="s">
        <v>17</v>
      </c>
      <c r="D27" s="209">
        <v>36390.460200113987</v>
      </c>
      <c r="E27" s="209">
        <v>36719</v>
      </c>
      <c r="F27" s="209">
        <v>38627</v>
      </c>
      <c r="G27" s="209">
        <v>39504</v>
      </c>
      <c r="H27" s="209">
        <v>40388</v>
      </c>
      <c r="I27" s="209">
        <v>40027</v>
      </c>
      <c r="J27" s="209">
        <v>39244</v>
      </c>
      <c r="K27" s="209">
        <v>42448</v>
      </c>
      <c r="L27" s="209">
        <v>44655</v>
      </c>
    </row>
    <row r="28" spans="1:12" ht="9.75" customHeight="1" x14ac:dyDescent="0.2">
      <c r="D28" s="209"/>
      <c r="E28" s="209"/>
      <c r="F28" s="209"/>
      <c r="G28" s="209"/>
      <c r="H28" s="209"/>
      <c r="I28" s="209"/>
      <c r="J28" s="209"/>
      <c r="K28" s="209"/>
      <c r="L28" s="209"/>
    </row>
    <row r="29" spans="1:12" x14ac:dyDescent="0.2">
      <c r="A29" s="217" t="s">
        <v>208</v>
      </c>
      <c r="B29" s="218"/>
      <c r="C29" s="218"/>
      <c r="D29" s="209"/>
      <c r="E29" s="209"/>
      <c r="F29" s="209"/>
      <c r="G29" s="209"/>
      <c r="H29" s="209"/>
      <c r="I29" s="209"/>
      <c r="J29" s="209"/>
      <c r="K29" s="209"/>
      <c r="L29" s="209"/>
    </row>
    <row r="30" spans="1:12" x14ac:dyDescent="0.2">
      <c r="B30" s="208" t="s">
        <v>209</v>
      </c>
      <c r="D30" s="209"/>
      <c r="E30" s="209"/>
      <c r="F30" s="209"/>
      <c r="G30" s="209"/>
      <c r="H30" s="209"/>
      <c r="I30" s="209"/>
      <c r="J30" s="209"/>
      <c r="K30" s="209"/>
      <c r="L30" s="209"/>
    </row>
    <row r="31" spans="1:12" x14ac:dyDescent="0.2">
      <c r="C31" s="208" t="s">
        <v>9</v>
      </c>
      <c r="D31" s="209">
        <v>819.55145813000036</v>
      </c>
      <c r="E31" s="209">
        <v>778</v>
      </c>
      <c r="F31" s="209">
        <v>725</v>
      </c>
      <c r="G31" s="209">
        <v>667</v>
      </c>
      <c r="H31" s="209">
        <v>900</v>
      </c>
      <c r="I31" s="209">
        <v>1520</v>
      </c>
      <c r="J31" s="209">
        <v>909</v>
      </c>
      <c r="K31" s="209">
        <v>1214</v>
      </c>
      <c r="L31" s="209">
        <v>1914</v>
      </c>
    </row>
    <row r="32" spans="1:12" x14ac:dyDescent="0.2">
      <c r="C32" s="208" t="s">
        <v>14</v>
      </c>
      <c r="D32" s="210">
        <v>1052.5415654600004</v>
      </c>
      <c r="E32" s="210">
        <v>849</v>
      </c>
      <c r="F32" s="210">
        <v>861</v>
      </c>
      <c r="G32" s="210">
        <v>771</v>
      </c>
      <c r="H32" s="210">
        <v>1104</v>
      </c>
      <c r="I32" s="210">
        <v>1345</v>
      </c>
      <c r="J32" s="210">
        <v>751</v>
      </c>
      <c r="K32" s="210">
        <v>805</v>
      </c>
      <c r="L32" s="210">
        <v>1548</v>
      </c>
    </row>
    <row r="33" spans="2:16" x14ac:dyDescent="0.2">
      <c r="C33" s="208" t="s">
        <v>10</v>
      </c>
      <c r="D33" s="209">
        <v>-232.99010733</v>
      </c>
      <c r="E33" s="209">
        <v>-71</v>
      </c>
      <c r="F33" s="209">
        <v>-136</v>
      </c>
      <c r="G33" s="209">
        <v>-104</v>
      </c>
      <c r="H33" s="209">
        <v>-204</v>
      </c>
      <c r="I33" s="209">
        <v>175</v>
      </c>
      <c r="J33" s="209">
        <v>158</v>
      </c>
      <c r="K33" s="209">
        <v>409</v>
      </c>
      <c r="L33" s="209">
        <v>366</v>
      </c>
    </row>
    <row r="34" spans="2:16" x14ac:dyDescent="0.2">
      <c r="C34" s="208" t="s">
        <v>316</v>
      </c>
      <c r="D34" s="58">
        <v>0</v>
      </c>
      <c r="E34" s="58">
        <v>0</v>
      </c>
      <c r="F34" s="58">
        <v>0</v>
      </c>
      <c r="G34" s="58">
        <v>0</v>
      </c>
      <c r="H34" s="58">
        <v>0</v>
      </c>
      <c r="I34" s="58">
        <v>0</v>
      </c>
      <c r="J34" s="58">
        <v>0</v>
      </c>
      <c r="K34" s="58">
        <v>0</v>
      </c>
      <c r="L34" s="209">
        <v>-13399</v>
      </c>
    </row>
    <row r="35" spans="2:16" x14ac:dyDescent="0.2">
      <c r="C35" s="208" t="s">
        <v>15</v>
      </c>
      <c r="D35" s="116">
        <v>-1248.1415333147015</v>
      </c>
      <c r="E35" s="116">
        <v>1491</v>
      </c>
      <c r="F35" s="116">
        <v>268</v>
      </c>
      <c r="G35" s="116">
        <v>159</v>
      </c>
      <c r="H35" s="116">
        <v>493</v>
      </c>
      <c r="I35" s="116">
        <v>-2447</v>
      </c>
      <c r="J35" s="116">
        <v>2067</v>
      </c>
      <c r="K35" s="116">
        <v>932</v>
      </c>
      <c r="L35" s="209">
        <v>1452</v>
      </c>
    </row>
    <row r="36" spans="2:16" x14ac:dyDescent="0.2">
      <c r="C36" s="208" t="s">
        <v>16</v>
      </c>
      <c r="D36" s="116">
        <v>19837.828008535333</v>
      </c>
      <c r="E36" s="116">
        <v>21257</v>
      </c>
      <c r="F36" s="116">
        <v>21389</v>
      </c>
      <c r="G36" s="116">
        <v>21444</v>
      </c>
      <c r="H36" s="116">
        <v>21733</v>
      </c>
      <c r="I36" s="116">
        <v>19461</v>
      </c>
      <c r="J36" s="116">
        <v>21686</v>
      </c>
      <c r="K36" s="116">
        <v>23027</v>
      </c>
      <c r="L36" s="209">
        <v>11446</v>
      </c>
    </row>
    <row r="37" spans="2:16" x14ac:dyDescent="0.2">
      <c r="C37" s="208" t="s">
        <v>17</v>
      </c>
      <c r="D37" s="116">
        <v>20099.743195658106</v>
      </c>
      <c r="E37" s="116">
        <v>20808</v>
      </c>
      <c r="F37" s="116">
        <v>21427</v>
      </c>
      <c r="G37" s="116">
        <v>21393</v>
      </c>
      <c r="H37" s="116">
        <v>21500</v>
      </c>
      <c r="I37" s="116">
        <v>21897</v>
      </c>
      <c r="J37" s="116">
        <v>20986</v>
      </c>
      <c r="K37" s="116">
        <v>22804</v>
      </c>
      <c r="L37" s="209">
        <v>24073</v>
      </c>
      <c r="N37" s="120"/>
    </row>
    <row r="38" spans="2:16" ht="9.75" customHeight="1" x14ac:dyDescent="0.2">
      <c r="D38" s="116"/>
      <c r="E38" s="116"/>
      <c r="F38" s="116"/>
      <c r="G38" s="116"/>
      <c r="H38" s="116"/>
      <c r="I38" s="116"/>
      <c r="J38" s="116"/>
      <c r="K38" s="116"/>
      <c r="L38" s="209"/>
    </row>
    <row r="39" spans="2:16" x14ac:dyDescent="0.2">
      <c r="B39" s="208" t="s">
        <v>210</v>
      </c>
      <c r="D39" s="116"/>
      <c r="E39" s="116"/>
      <c r="F39" s="116"/>
      <c r="G39" s="116"/>
      <c r="H39" s="116"/>
      <c r="I39" s="116"/>
      <c r="J39" s="116"/>
      <c r="K39" s="116"/>
      <c r="L39" s="209"/>
    </row>
    <row r="40" spans="2:16" x14ac:dyDescent="0.2">
      <c r="C40" s="208" t="s">
        <v>88</v>
      </c>
      <c r="D40" s="116">
        <v>65.183551550000004</v>
      </c>
      <c r="E40" s="58">
        <v>0</v>
      </c>
      <c r="F40" s="58">
        <v>0</v>
      </c>
      <c r="G40" s="116">
        <v>208</v>
      </c>
      <c r="H40" s="116">
        <v>39</v>
      </c>
      <c r="I40" s="116">
        <v>68</v>
      </c>
      <c r="J40" s="116">
        <v>490</v>
      </c>
      <c r="K40" s="116">
        <v>-302</v>
      </c>
      <c r="L40" s="209">
        <v>68</v>
      </c>
    </row>
    <row r="41" spans="2:16" x14ac:dyDescent="0.2">
      <c r="C41" s="208" t="s">
        <v>15</v>
      </c>
      <c r="D41" s="116">
        <v>-74.875762660000476</v>
      </c>
      <c r="E41" s="116">
        <v>2</v>
      </c>
      <c r="F41" s="116">
        <v>0</v>
      </c>
      <c r="G41" s="116">
        <v>-2</v>
      </c>
      <c r="H41" s="116">
        <v>2</v>
      </c>
      <c r="I41" s="116">
        <v>-40</v>
      </c>
      <c r="J41" s="116">
        <v>-84</v>
      </c>
      <c r="K41" s="116">
        <v>39</v>
      </c>
      <c r="L41" s="209">
        <v>98</v>
      </c>
    </row>
    <row r="42" spans="2:16" x14ac:dyDescent="0.2">
      <c r="C42" s="208" t="s">
        <v>16</v>
      </c>
      <c r="D42" s="116">
        <v>89.588429899999937</v>
      </c>
      <c r="E42" s="116">
        <v>92</v>
      </c>
      <c r="F42" s="116">
        <v>92</v>
      </c>
      <c r="G42" s="116">
        <v>298</v>
      </c>
      <c r="H42" s="116">
        <v>339</v>
      </c>
      <c r="I42" s="116">
        <v>367</v>
      </c>
      <c r="J42" s="116">
        <v>773</v>
      </c>
      <c r="K42" s="116">
        <v>510</v>
      </c>
      <c r="L42" s="209">
        <v>676</v>
      </c>
    </row>
    <row r="43" spans="2:16" x14ac:dyDescent="0.2">
      <c r="C43" s="208" t="s">
        <v>17</v>
      </c>
      <c r="D43" s="116">
        <v>95.515056041956313</v>
      </c>
      <c r="E43" s="116">
        <v>81</v>
      </c>
      <c r="F43" s="116">
        <v>77</v>
      </c>
      <c r="G43" s="116">
        <v>209</v>
      </c>
      <c r="H43" s="116">
        <v>328</v>
      </c>
      <c r="I43" s="116">
        <v>438</v>
      </c>
      <c r="J43" s="116">
        <v>437</v>
      </c>
      <c r="K43" s="116">
        <v>774</v>
      </c>
      <c r="L43" s="209">
        <v>615</v>
      </c>
    </row>
    <row r="44" spans="2:16" ht="9.75" customHeight="1" x14ac:dyDescent="0.2">
      <c r="D44" s="116"/>
      <c r="E44" s="116"/>
      <c r="F44" s="116"/>
      <c r="G44" s="116"/>
      <c r="H44" s="116"/>
      <c r="I44" s="116"/>
      <c r="J44" s="116"/>
      <c r="K44" s="116"/>
      <c r="L44" s="209"/>
      <c r="M44" s="115"/>
      <c r="N44" s="115"/>
      <c r="O44" s="115"/>
      <c r="P44" s="115"/>
    </row>
    <row r="45" spans="2:16" x14ac:dyDescent="0.2">
      <c r="B45" s="208" t="s">
        <v>211</v>
      </c>
      <c r="D45" s="116"/>
      <c r="E45" s="116"/>
      <c r="F45" s="116"/>
      <c r="G45" s="116"/>
      <c r="H45" s="116"/>
      <c r="I45" s="116"/>
      <c r="J45" s="116"/>
      <c r="K45" s="116"/>
      <c r="L45" s="209"/>
    </row>
    <row r="46" spans="2:16" x14ac:dyDescent="0.2">
      <c r="C46" s="208" t="s">
        <v>10</v>
      </c>
      <c r="D46" s="116">
        <v>-167.80655578</v>
      </c>
      <c r="E46" s="116">
        <v>-71</v>
      </c>
      <c r="F46" s="116">
        <v>-136</v>
      </c>
      <c r="G46" s="116">
        <v>104</v>
      </c>
      <c r="H46" s="116">
        <v>-165</v>
      </c>
      <c r="I46" s="116">
        <v>243</v>
      </c>
      <c r="J46" s="116">
        <v>648</v>
      </c>
      <c r="K46" s="116">
        <v>107</v>
      </c>
      <c r="L46" s="209">
        <v>434</v>
      </c>
    </row>
    <row r="47" spans="2:16" x14ac:dyDescent="0.2">
      <c r="C47" s="208" t="s">
        <v>316</v>
      </c>
      <c r="D47" s="58">
        <v>0</v>
      </c>
      <c r="E47" s="58">
        <v>0</v>
      </c>
      <c r="F47" s="58">
        <v>0</v>
      </c>
      <c r="G47" s="58">
        <v>0</v>
      </c>
      <c r="H47" s="58">
        <v>0</v>
      </c>
      <c r="I47" s="58">
        <v>0</v>
      </c>
      <c r="J47" s="58">
        <v>0</v>
      </c>
      <c r="K47" s="58">
        <v>0</v>
      </c>
      <c r="L47" s="209">
        <v>-13399</v>
      </c>
    </row>
    <row r="48" spans="2:16" x14ac:dyDescent="0.2">
      <c r="C48" s="208" t="s">
        <v>15</v>
      </c>
      <c r="D48" s="116">
        <v>-1323.0172959747033</v>
      </c>
      <c r="E48" s="116">
        <v>1493</v>
      </c>
      <c r="F48" s="116">
        <v>268</v>
      </c>
      <c r="G48" s="116">
        <v>157</v>
      </c>
      <c r="H48" s="116">
        <v>495</v>
      </c>
      <c r="I48" s="116">
        <v>-2487</v>
      </c>
      <c r="J48" s="116">
        <v>1983</v>
      </c>
      <c r="K48" s="116">
        <v>971</v>
      </c>
      <c r="L48" s="209">
        <v>1550</v>
      </c>
    </row>
    <row r="49" spans="2:14" x14ac:dyDescent="0.2">
      <c r="C49" s="208" t="s">
        <v>16</v>
      </c>
      <c r="D49" s="116">
        <v>19927.416438435332</v>
      </c>
      <c r="E49" s="116">
        <v>21349</v>
      </c>
      <c r="F49" s="116">
        <v>21481</v>
      </c>
      <c r="G49" s="116">
        <v>21742</v>
      </c>
      <c r="H49" s="116">
        <v>22072</v>
      </c>
      <c r="I49" s="116">
        <v>19828</v>
      </c>
      <c r="J49" s="116">
        <v>22459</v>
      </c>
      <c r="K49" s="116">
        <v>23537</v>
      </c>
      <c r="L49" s="209">
        <v>12122</v>
      </c>
    </row>
    <row r="50" spans="2:14" x14ac:dyDescent="0.2">
      <c r="C50" s="208" t="s">
        <v>17</v>
      </c>
      <c r="D50" s="116">
        <v>20195.258251700063</v>
      </c>
      <c r="E50" s="116">
        <v>20889</v>
      </c>
      <c r="F50" s="116">
        <v>21504</v>
      </c>
      <c r="G50" s="116">
        <v>21602</v>
      </c>
      <c r="H50" s="116">
        <v>21828</v>
      </c>
      <c r="I50" s="116">
        <v>22335</v>
      </c>
      <c r="J50" s="116">
        <v>21423</v>
      </c>
      <c r="K50" s="116">
        <v>23578</v>
      </c>
      <c r="L50" s="209">
        <v>24688</v>
      </c>
      <c r="N50" s="120"/>
    </row>
    <row r="51" spans="2:14" ht="9.75" customHeight="1" x14ac:dyDescent="0.2">
      <c r="D51" s="116"/>
      <c r="E51" s="116"/>
      <c r="F51" s="116"/>
      <c r="G51" s="116"/>
      <c r="H51" s="116"/>
      <c r="I51" s="116"/>
      <c r="J51" s="116"/>
      <c r="K51" s="116"/>
      <c r="L51" s="209"/>
    </row>
    <row r="52" spans="2:14" ht="12" customHeight="1" x14ac:dyDescent="0.2">
      <c r="B52" s="208" t="s">
        <v>204</v>
      </c>
      <c r="D52" s="116"/>
      <c r="E52" s="116"/>
      <c r="F52" s="116"/>
      <c r="G52" s="116"/>
      <c r="H52" s="116"/>
      <c r="I52" s="116"/>
      <c r="J52" s="116"/>
      <c r="K52" s="116"/>
      <c r="L52" s="209"/>
    </row>
    <row r="53" spans="2:14" x14ac:dyDescent="0.2">
      <c r="C53" s="208" t="s">
        <v>10</v>
      </c>
      <c r="D53" s="116">
        <v>-149.32593344932457</v>
      </c>
      <c r="E53" s="116">
        <v>-107</v>
      </c>
      <c r="F53" s="116">
        <v>-180</v>
      </c>
      <c r="G53" s="116">
        <v>-1132</v>
      </c>
      <c r="H53" s="116">
        <v>-73</v>
      </c>
      <c r="I53" s="116">
        <v>-86</v>
      </c>
      <c r="J53" s="116">
        <v>2542</v>
      </c>
      <c r="K53" s="116">
        <v>-319</v>
      </c>
      <c r="L53" s="209">
        <v>-75</v>
      </c>
    </row>
    <row r="54" spans="2:14" x14ac:dyDescent="0.2">
      <c r="C54" s="208" t="s">
        <v>304</v>
      </c>
      <c r="D54" s="58">
        <v>0</v>
      </c>
      <c r="E54" s="58">
        <v>0</v>
      </c>
      <c r="F54" s="58">
        <v>0</v>
      </c>
      <c r="G54" s="58">
        <v>0</v>
      </c>
      <c r="H54" s="58">
        <v>0</v>
      </c>
      <c r="I54" s="58">
        <v>0</v>
      </c>
      <c r="J54" s="58">
        <v>0</v>
      </c>
      <c r="K54" s="58">
        <v>0</v>
      </c>
      <c r="L54" s="209">
        <v>43516</v>
      </c>
    </row>
    <row r="55" spans="2:14" x14ac:dyDescent="0.2">
      <c r="C55" s="208" t="s">
        <v>15</v>
      </c>
      <c r="D55" s="116">
        <v>-351.29852420708085</v>
      </c>
      <c r="E55" s="116">
        <v>455</v>
      </c>
      <c r="F55" s="116">
        <v>75</v>
      </c>
      <c r="G55" s="116">
        <v>63</v>
      </c>
      <c r="H55" s="116">
        <v>161</v>
      </c>
      <c r="I55" s="116">
        <v>-685</v>
      </c>
      <c r="J55" s="116">
        <v>740</v>
      </c>
      <c r="K55" s="116">
        <v>433</v>
      </c>
      <c r="L55" s="209">
        <v>576</v>
      </c>
    </row>
    <row r="56" spans="2:14" x14ac:dyDescent="0.2">
      <c r="C56" s="208" t="s">
        <v>16</v>
      </c>
      <c r="D56" s="116">
        <v>5783.5654068136064</v>
      </c>
      <c r="E56" s="116">
        <v>6132</v>
      </c>
      <c r="F56" s="116">
        <v>6027</v>
      </c>
      <c r="G56" s="116">
        <v>4958</v>
      </c>
      <c r="H56" s="116">
        <v>5046</v>
      </c>
      <c r="I56" s="116">
        <v>4275</v>
      </c>
      <c r="J56" s="116">
        <v>7557</v>
      </c>
      <c r="K56" s="116">
        <v>7671</v>
      </c>
      <c r="L56" s="209">
        <v>51688</v>
      </c>
    </row>
    <row r="57" spans="2:14" x14ac:dyDescent="0.2">
      <c r="C57" s="208" t="s">
        <v>17</v>
      </c>
      <c r="D57" s="116">
        <v>5986.7715991448204</v>
      </c>
      <c r="E57" s="116">
        <v>5949</v>
      </c>
      <c r="F57" s="116">
        <v>6064</v>
      </c>
      <c r="G57" s="116">
        <v>5227</v>
      </c>
      <c r="H57" s="116">
        <v>5001</v>
      </c>
      <c r="I57" s="116">
        <v>4774</v>
      </c>
      <c r="J57" s="116">
        <v>6637</v>
      </c>
      <c r="K57" s="116">
        <v>7672</v>
      </c>
      <c r="L57" s="209">
        <v>7843</v>
      </c>
    </row>
    <row r="58" spans="2:14" ht="9.75" customHeight="1" x14ac:dyDescent="0.2">
      <c r="D58" s="116"/>
      <c r="E58" s="116"/>
      <c r="F58" s="116"/>
      <c r="G58" s="116"/>
      <c r="H58" s="116"/>
      <c r="I58" s="116"/>
      <c r="J58" s="116"/>
      <c r="K58" s="116"/>
      <c r="L58" s="209"/>
    </row>
    <row r="59" spans="2:14" x14ac:dyDescent="0.2">
      <c r="B59" s="208" t="s">
        <v>212</v>
      </c>
      <c r="D59" s="116"/>
      <c r="E59" s="116"/>
      <c r="F59" s="116"/>
      <c r="G59" s="116"/>
      <c r="H59" s="116"/>
      <c r="I59" s="116"/>
      <c r="J59" s="116"/>
      <c r="K59" s="116"/>
      <c r="L59" s="209"/>
    </row>
    <row r="60" spans="2:14" ht="12.75" customHeight="1" x14ac:dyDescent="0.2">
      <c r="C60" s="208" t="s">
        <v>10</v>
      </c>
      <c r="D60" s="116">
        <v>-317.13248922932456</v>
      </c>
      <c r="E60" s="116">
        <v>-178</v>
      </c>
      <c r="F60" s="116">
        <v>-316</v>
      </c>
      <c r="G60" s="116">
        <v>-1028</v>
      </c>
      <c r="H60" s="116">
        <v>-238</v>
      </c>
      <c r="I60" s="116">
        <v>157</v>
      </c>
      <c r="J60" s="116">
        <v>3190</v>
      </c>
      <c r="K60" s="116">
        <v>-212</v>
      </c>
      <c r="L60" s="209">
        <v>359</v>
      </c>
    </row>
    <row r="61" spans="2:14" ht="12.75" customHeight="1" x14ac:dyDescent="0.2">
      <c r="C61" s="208" t="s">
        <v>317</v>
      </c>
      <c r="D61" s="58">
        <v>0</v>
      </c>
      <c r="E61" s="58">
        <v>0</v>
      </c>
      <c r="F61" s="58">
        <v>0</v>
      </c>
      <c r="G61" s="58">
        <v>0</v>
      </c>
      <c r="H61" s="58">
        <v>0</v>
      </c>
      <c r="I61" s="58">
        <v>0</v>
      </c>
      <c r="J61" s="58">
        <v>0</v>
      </c>
      <c r="K61" s="58">
        <v>0</v>
      </c>
      <c r="L61" s="209">
        <v>30117</v>
      </c>
    </row>
    <row r="62" spans="2:14" x14ac:dyDescent="0.2">
      <c r="C62" s="208" t="s">
        <v>15</v>
      </c>
      <c r="D62" s="209">
        <v>-1674.3158201817846</v>
      </c>
      <c r="E62" s="209">
        <v>1948</v>
      </c>
      <c r="F62" s="209">
        <v>343</v>
      </c>
      <c r="G62" s="209">
        <v>220</v>
      </c>
      <c r="H62" s="209">
        <v>656</v>
      </c>
      <c r="I62" s="209">
        <v>-3172</v>
      </c>
      <c r="J62" s="209">
        <v>2723</v>
      </c>
      <c r="K62" s="209">
        <v>1404</v>
      </c>
      <c r="L62" s="209">
        <v>2126</v>
      </c>
    </row>
    <row r="63" spans="2:14" x14ac:dyDescent="0.2">
      <c r="C63" s="208" t="s">
        <v>16</v>
      </c>
      <c r="D63" s="209">
        <v>25710.981845248938</v>
      </c>
      <c r="E63" s="209">
        <v>27481</v>
      </c>
      <c r="F63" s="209">
        <v>27508</v>
      </c>
      <c r="G63" s="209">
        <v>26700</v>
      </c>
      <c r="H63" s="209">
        <v>27118</v>
      </c>
      <c r="I63" s="209">
        <v>24103</v>
      </c>
      <c r="J63" s="209">
        <v>30016</v>
      </c>
      <c r="K63" s="209">
        <v>31208</v>
      </c>
      <c r="L63" s="209">
        <v>63810</v>
      </c>
    </row>
    <row r="64" spans="2:14" x14ac:dyDescent="0.2">
      <c r="C64" s="208" t="s">
        <v>17</v>
      </c>
      <c r="D64" s="209">
        <v>26182.029850844883</v>
      </c>
      <c r="E64" s="116">
        <v>26838</v>
      </c>
      <c r="F64" s="116">
        <v>27568</v>
      </c>
      <c r="G64" s="116">
        <v>26829</v>
      </c>
      <c r="H64" s="116">
        <v>26829</v>
      </c>
      <c r="I64" s="116">
        <v>27109</v>
      </c>
      <c r="J64" s="116">
        <v>28060</v>
      </c>
      <c r="K64" s="116">
        <v>31250</v>
      </c>
      <c r="L64" s="209">
        <v>32531</v>
      </c>
    </row>
    <row r="65" spans="1:12" ht="9.75" customHeight="1" x14ac:dyDescent="0.2">
      <c r="D65" s="209"/>
      <c r="E65" s="209"/>
      <c r="F65" s="209"/>
      <c r="G65" s="209"/>
      <c r="H65" s="209"/>
      <c r="I65" s="209"/>
      <c r="J65" s="209"/>
      <c r="K65" s="209"/>
      <c r="L65" s="209"/>
    </row>
    <row r="66" spans="1:12" x14ac:dyDescent="0.2">
      <c r="A66" s="217" t="s">
        <v>213</v>
      </c>
      <c r="B66" s="218"/>
      <c r="C66" s="218"/>
      <c r="D66" s="209"/>
      <c r="E66" s="209"/>
      <c r="F66" s="209"/>
      <c r="G66" s="209"/>
      <c r="H66" s="209"/>
      <c r="I66" s="209"/>
      <c r="J66" s="209"/>
      <c r="K66" s="209"/>
      <c r="L66" s="209"/>
    </row>
    <row r="67" spans="1:12" s="1" customFormat="1" x14ac:dyDescent="0.2">
      <c r="C67" s="1" t="s">
        <v>198</v>
      </c>
      <c r="D67" s="116">
        <v>-184.58752426989139</v>
      </c>
      <c r="E67" s="116">
        <v>183</v>
      </c>
      <c r="F67" s="116">
        <v>75</v>
      </c>
      <c r="G67" s="116">
        <v>-678</v>
      </c>
      <c r="H67" s="116">
        <v>147</v>
      </c>
      <c r="I67" s="116">
        <v>351</v>
      </c>
      <c r="J67" s="116">
        <v>3599</v>
      </c>
      <c r="K67" s="116">
        <v>627</v>
      </c>
      <c r="L67" s="116">
        <v>1673</v>
      </c>
    </row>
    <row r="68" spans="1:12" s="1" customFormat="1" x14ac:dyDescent="0.2">
      <c r="C68" s="208" t="s">
        <v>305</v>
      </c>
      <c r="D68" s="58">
        <v>0</v>
      </c>
      <c r="E68" s="58">
        <v>0</v>
      </c>
      <c r="F68" s="58">
        <v>0</v>
      </c>
      <c r="G68" s="58">
        <v>0</v>
      </c>
      <c r="H68" s="58">
        <v>0</v>
      </c>
      <c r="I68" s="58">
        <v>0</v>
      </c>
      <c r="J68" s="58">
        <v>0</v>
      </c>
      <c r="K68" s="58">
        <v>0</v>
      </c>
      <c r="L68" s="116">
        <v>30300</v>
      </c>
    </row>
    <row r="69" spans="1:12" x14ac:dyDescent="0.2">
      <c r="C69" s="208" t="s">
        <v>15</v>
      </c>
      <c r="D69" s="209">
        <v>-4202.1939498495412</v>
      </c>
      <c r="E69" s="209">
        <v>4643</v>
      </c>
      <c r="F69" s="209">
        <v>1051</v>
      </c>
      <c r="G69" s="209">
        <v>314</v>
      </c>
      <c r="H69" s="209">
        <v>1718</v>
      </c>
      <c r="I69" s="209">
        <v>-7710</v>
      </c>
      <c r="J69" s="209">
        <v>6324</v>
      </c>
      <c r="K69" s="209">
        <v>3152</v>
      </c>
      <c r="L69" s="209">
        <v>4365</v>
      </c>
    </row>
    <row r="70" spans="1:12" x14ac:dyDescent="0.2">
      <c r="C70" s="208" t="s">
        <v>16</v>
      </c>
      <c r="D70" s="209">
        <v>60803.762767520675</v>
      </c>
      <c r="E70" s="209">
        <v>65630</v>
      </c>
      <c r="F70" s="209">
        <v>66756</v>
      </c>
      <c r="G70" s="209">
        <v>66392</v>
      </c>
      <c r="H70" s="209">
        <v>68257</v>
      </c>
      <c r="I70" s="209">
        <v>60898</v>
      </c>
      <c r="J70" s="209">
        <v>70821</v>
      </c>
      <c r="K70" s="209">
        <v>74600</v>
      </c>
      <c r="L70" s="209">
        <v>110938</v>
      </c>
    </row>
    <row r="71" spans="1:12" x14ac:dyDescent="0.2">
      <c r="C71" s="208" t="s">
        <v>17</v>
      </c>
      <c r="D71" s="209">
        <v>62572.490050958862</v>
      </c>
      <c r="E71" s="116">
        <v>63557</v>
      </c>
      <c r="F71" s="116">
        <v>66195</v>
      </c>
      <c r="G71" s="116">
        <v>66333</v>
      </c>
      <c r="H71" s="116">
        <v>67217</v>
      </c>
      <c r="I71" s="116">
        <v>67136</v>
      </c>
      <c r="J71" s="116">
        <v>67304</v>
      </c>
      <c r="K71" s="116">
        <v>73698</v>
      </c>
      <c r="L71" s="209">
        <v>77186</v>
      </c>
    </row>
    <row r="72" spans="1:12" x14ac:dyDescent="0.2">
      <c r="D72" s="209"/>
      <c r="E72" s="209"/>
      <c r="F72" s="209"/>
      <c r="G72" s="209"/>
      <c r="H72" s="209"/>
      <c r="I72" s="209"/>
      <c r="J72" s="209"/>
      <c r="K72" s="209"/>
      <c r="L72" s="209"/>
    </row>
  </sheetData>
  <pageMargins left="0.5" right="0.5" top="0.5" bottom="0.5" header="0.3" footer="0.5"/>
  <pageSetup scale="65" orientation="landscape" horizontalDpi="1200" verticalDpi="1200" r:id="rId1"/>
  <headerFoot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9A23F-437C-499A-8851-5A52BE6BC098}">
  <dimension ref="A1:Q56"/>
  <sheetViews>
    <sheetView showGridLines="0" zoomScale="80" zoomScaleNormal="80" workbookViewId="0"/>
  </sheetViews>
  <sheetFormatPr defaultColWidth="9.140625" defaultRowHeight="12.75" x14ac:dyDescent="0.2"/>
  <cols>
    <col min="1" max="3" width="2.85546875" style="10" customWidth="1"/>
    <col min="4" max="4" width="64" style="10" customWidth="1"/>
    <col min="5" max="11" width="11.85546875" style="10" customWidth="1"/>
    <col min="12" max="12" width="11.85546875" style="60" customWidth="1"/>
    <col min="13" max="13" width="11.85546875" style="208" customWidth="1"/>
    <col min="14" max="16384" width="9.140625" style="10"/>
  </cols>
  <sheetData>
    <row r="1" spans="1:13" x14ac:dyDescent="0.2">
      <c r="E1" s="36"/>
      <c r="F1" s="36"/>
      <c r="G1" s="36"/>
    </row>
    <row r="2" spans="1:13" ht="18" x14ac:dyDescent="0.25">
      <c r="A2" s="78" t="s">
        <v>164</v>
      </c>
      <c r="E2" s="36"/>
      <c r="F2" s="36"/>
      <c r="G2" s="36"/>
    </row>
    <row r="3" spans="1:13" x14ac:dyDescent="0.2">
      <c r="A3" s="1" t="s">
        <v>238</v>
      </c>
      <c r="E3" s="36"/>
      <c r="F3" s="36"/>
      <c r="G3" s="36"/>
    </row>
    <row r="4" spans="1:13" x14ac:dyDescent="0.2">
      <c r="D4" s="19" t="s">
        <v>59</v>
      </c>
      <c r="E4" s="2">
        <v>2018</v>
      </c>
      <c r="F4" s="2">
        <v>2019</v>
      </c>
      <c r="G4" s="2">
        <v>2019</v>
      </c>
      <c r="H4" s="2">
        <v>2019</v>
      </c>
      <c r="I4" s="2">
        <v>2019</v>
      </c>
      <c r="J4" s="2">
        <v>2020</v>
      </c>
      <c r="K4" s="2">
        <v>2020</v>
      </c>
      <c r="L4" s="92">
        <v>2020</v>
      </c>
      <c r="M4" s="92">
        <v>2020</v>
      </c>
    </row>
    <row r="5" spans="1:13" x14ac:dyDescent="0.2">
      <c r="D5" s="19" t="s">
        <v>60</v>
      </c>
      <c r="E5" s="4">
        <v>4</v>
      </c>
      <c r="F5" s="4">
        <v>1</v>
      </c>
      <c r="G5" s="4">
        <v>2</v>
      </c>
      <c r="H5" s="4">
        <v>3</v>
      </c>
      <c r="I5" s="4">
        <v>4</v>
      </c>
      <c r="J5" s="4">
        <v>1</v>
      </c>
      <c r="K5" s="4">
        <v>2</v>
      </c>
      <c r="L5" s="93">
        <v>3</v>
      </c>
      <c r="M5" s="93">
        <v>4</v>
      </c>
    </row>
    <row r="6" spans="1:13" ht="15" x14ac:dyDescent="0.25">
      <c r="A6" s="20" t="s">
        <v>13</v>
      </c>
      <c r="E6" s="36"/>
    </row>
    <row r="7" spans="1:13" x14ac:dyDescent="0.2">
      <c r="B7" s="10" t="s">
        <v>11</v>
      </c>
      <c r="E7" s="36"/>
    </row>
    <row r="8" spans="1:13" x14ac:dyDescent="0.2">
      <c r="C8" s="10" t="s">
        <v>0</v>
      </c>
      <c r="E8" s="55">
        <v>1861</v>
      </c>
      <c r="F8" s="55">
        <v>2085</v>
      </c>
      <c r="G8" s="55">
        <v>1200</v>
      </c>
      <c r="H8" s="55">
        <v>1460</v>
      </c>
      <c r="I8" s="55">
        <v>2528</v>
      </c>
      <c r="J8" s="55">
        <v>1524</v>
      </c>
      <c r="K8" s="55">
        <v>2776</v>
      </c>
      <c r="L8" s="86">
        <v>612</v>
      </c>
      <c r="M8" s="86">
        <v>1048</v>
      </c>
    </row>
    <row r="9" spans="1:13" x14ac:dyDescent="0.2">
      <c r="C9" s="3" t="s">
        <v>180</v>
      </c>
      <c r="D9" s="3"/>
      <c r="E9" s="48"/>
      <c r="F9" s="48"/>
      <c r="G9" s="48"/>
      <c r="H9" s="48"/>
      <c r="I9" s="48"/>
      <c r="J9" s="48"/>
      <c r="K9" s="48"/>
      <c r="L9" s="86"/>
      <c r="M9" s="86"/>
    </row>
    <row r="10" spans="1:13" x14ac:dyDescent="0.2">
      <c r="C10" s="26" t="s">
        <v>97</v>
      </c>
      <c r="D10" s="64" t="s">
        <v>181</v>
      </c>
      <c r="E10" s="55">
        <v>27368</v>
      </c>
      <c r="F10" s="55">
        <v>28642</v>
      </c>
      <c r="G10" s="55">
        <v>25024</v>
      </c>
      <c r="H10" s="55">
        <v>25565</v>
      </c>
      <c r="I10" s="55">
        <v>29857</v>
      </c>
      <c r="J10" s="55">
        <v>14305</v>
      </c>
      <c r="K10" s="55">
        <v>34582</v>
      </c>
      <c r="L10" s="86">
        <v>32963</v>
      </c>
      <c r="M10" s="86">
        <v>27298</v>
      </c>
    </row>
    <row r="11" spans="1:13" x14ac:dyDescent="0.2">
      <c r="C11" s="26" t="s">
        <v>98</v>
      </c>
      <c r="D11" s="64" t="s">
        <v>98</v>
      </c>
      <c r="E11" s="55">
        <v>7234</v>
      </c>
      <c r="F11" s="55">
        <v>7369</v>
      </c>
      <c r="G11" s="55">
        <v>7896</v>
      </c>
      <c r="H11" s="55">
        <v>7599</v>
      </c>
      <c r="I11" s="55">
        <v>7255</v>
      </c>
      <c r="J11" s="55">
        <v>8856</v>
      </c>
      <c r="K11" s="55">
        <v>10321</v>
      </c>
      <c r="L11" s="86">
        <v>10471</v>
      </c>
      <c r="M11" s="86">
        <v>11883</v>
      </c>
    </row>
    <row r="12" spans="1:13" x14ac:dyDescent="0.2">
      <c r="C12" s="26"/>
      <c r="D12" s="215" t="s">
        <v>321</v>
      </c>
      <c r="E12" s="58">
        <v>0</v>
      </c>
      <c r="F12" s="58">
        <v>0</v>
      </c>
      <c r="G12" s="58">
        <v>0</v>
      </c>
      <c r="H12" s="58">
        <v>0</v>
      </c>
      <c r="I12" s="58">
        <v>0</v>
      </c>
      <c r="J12" s="58">
        <v>0</v>
      </c>
      <c r="K12" s="58">
        <v>0</v>
      </c>
      <c r="L12" s="58">
        <v>0</v>
      </c>
      <c r="M12" s="58">
        <v>990</v>
      </c>
    </row>
    <row r="13" spans="1:13" x14ac:dyDescent="0.2">
      <c r="C13" s="42" t="s">
        <v>130</v>
      </c>
      <c r="D13" s="65" t="s">
        <v>307</v>
      </c>
      <c r="E13" s="58">
        <v>0</v>
      </c>
      <c r="F13" s="55">
        <v>-3361</v>
      </c>
      <c r="G13" s="55">
        <v>-4656</v>
      </c>
      <c r="H13" s="55">
        <v>-4262</v>
      </c>
      <c r="I13" s="55">
        <v>-4503</v>
      </c>
      <c r="J13" s="55">
        <v>-3116</v>
      </c>
      <c r="K13" s="55">
        <v>-1524</v>
      </c>
      <c r="L13" s="58">
        <v>0</v>
      </c>
      <c r="M13" s="58">
        <v>0</v>
      </c>
    </row>
    <row r="14" spans="1:13" x14ac:dyDescent="0.2">
      <c r="D14" s="26"/>
      <c r="E14" s="49">
        <v>34602</v>
      </c>
      <c r="F14" s="49">
        <v>32650</v>
      </c>
      <c r="G14" s="49">
        <v>28264</v>
      </c>
      <c r="H14" s="49">
        <v>28902</v>
      </c>
      <c r="I14" s="49">
        <v>32609</v>
      </c>
      <c r="J14" s="49">
        <v>20045</v>
      </c>
      <c r="K14" s="49">
        <v>43379</v>
      </c>
      <c r="L14" s="191">
        <v>43434</v>
      </c>
      <c r="M14" s="191">
        <v>40171</v>
      </c>
    </row>
    <row r="15" spans="1:13" ht="3.75" customHeight="1" x14ac:dyDescent="0.2">
      <c r="D15" s="26"/>
      <c r="E15" s="55"/>
      <c r="F15" s="55"/>
      <c r="G15" s="55"/>
      <c r="H15" s="55"/>
      <c r="I15" s="55"/>
      <c r="J15" s="55"/>
      <c r="K15" s="55"/>
      <c r="L15" s="86"/>
      <c r="M15" s="86"/>
    </row>
    <row r="16" spans="1:13" x14ac:dyDescent="0.2">
      <c r="E16" s="49">
        <v>36463</v>
      </c>
      <c r="F16" s="49">
        <v>34735</v>
      </c>
      <c r="G16" s="49">
        <v>29464</v>
      </c>
      <c r="H16" s="49">
        <v>30362</v>
      </c>
      <c r="I16" s="49">
        <v>35137</v>
      </c>
      <c r="J16" s="49">
        <v>21569</v>
      </c>
      <c r="K16" s="49">
        <v>46155</v>
      </c>
      <c r="L16" s="191">
        <v>44046</v>
      </c>
      <c r="M16" s="191">
        <v>41219</v>
      </c>
    </row>
    <row r="17" spans="1:17" x14ac:dyDescent="0.2">
      <c r="B17" s="10" t="s">
        <v>1</v>
      </c>
      <c r="E17" s="36"/>
      <c r="F17" s="36"/>
      <c r="G17" s="36"/>
      <c r="H17" s="36"/>
      <c r="I17" s="36"/>
      <c r="J17" s="36"/>
      <c r="K17" s="36"/>
    </row>
    <row r="18" spans="1:17" x14ac:dyDescent="0.2">
      <c r="C18" s="1" t="s">
        <v>148</v>
      </c>
      <c r="E18" s="55">
        <v>602</v>
      </c>
      <c r="F18" s="55">
        <v>598</v>
      </c>
      <c r="G18" s="55">
        <v>513</v>
      </c>
      <c r="H18" s="55">
        <v>525</v>
      </c>
      <c r="I18" s="55">
        <v>603</v>
      </c>
      <c r="J18" s="55">
        <v>867</v>
      </c>
      <c r="K18" s="55">
        <v>1136</v>
      </c>
      <c r="L18" s="86">
        <v>1137</v>
      </c>
      <c r="M18" s="86">
        <v>923</v>
      </c>
      <c r="O18" s="36"/>
      <c r="P18" s="142"/>
      <c r="Q18" s="36"/>
    </row>
    <row r="19" spans="1:17" ht="3.75" customHeight="1" x14ac:dyDescent="0.2">
      <c r="E19" s="55"/>
      <c r="F19" s="55"/>
      <c r="G19" s="55"/>
      <c r="H19" s="53"/>
      <c r="I19" s="53"/>
      <c r="J19" s="53"/>
      <c r="K19" s="53"/>
      <c r="L19" s="86"/>
      <c r="M19" s="86"/>
    </row>
    <row r="20" spans="1:17" ht="13.5" thickBot="1" x14ac:dyDescent="0.25">
      <c r="B20" s="10" t="s">
        <v>13</v>
      </c>
      <c r="E20" s="82">
        <v>35861</v>
      </c>
      <c r="F20" s="82">
        <v>34137</v>
      </c>
      <c r="G20" s="82">
        <v>28951</v>
      </c>
      <c r="H20" s="82">
        <v>29837</v>
      </c>
      <c r="I20" s="82">
        <v>34534</v>
      </c>
      <c r="J20" s="82">
        <v>20702</v>
      </c>
      <c r="K20" s="82">
        <v>45019</v>
      </c>
      <c r="L20" s="196">
        <v>42909</v>
      </c>
      <c r="M20" s="196">
        <v>40296</v>
      </c>
      <c r="N20" s="77"/>
      <c r="O20" s="77"/>
    </row>
    <row r="21" spans="1:17" x14ac:dyDescent="0.2">
      <c r="E21" s="55"/>
      <c r="F21" s="55"/>
      <c r="G21" s="55"/>
      <c r="H21" s="55"/>
      <c r="I21" s="55"/>
      <c r="J21" s="55"/>
      <c r="K21" s="55"/>
      <c r="L21" s="86"/>
      <c r="M21" s="86"/>
      <c r="N21" s="77"/>
    </row>
    <row r="22" spans="1:17" ht="8.25" customHeight="1" x14ac:dyDescent="0.2">
      <c r="B22" s="3"/>
      <c r="C22" s="3"/>
      <c r="D22" s="3"/>
      <c r="E22" s="55"/>
      <c r="F22" s="55"/>
      <c r="G22" s="55"/>
      <c r="H22" s="55"/>
      <c r="I22" s="55"/>
      <c r="J22" s="55"/>
      <c r="K22" s="55"/>
      <c r="L22" s="86"/>
      <c r="M22" s="86"/>
    </row>
    <row r="23" spans="1:17" s="1" customFormat="1" ht="15" x14ac:dyDescent="0.25">
      <c r="A23" s="20" t="s">
        <v>21</v>
      </c>
      <c r="E23" s="36"/>
      <c r="F23" s="36"/>
      <c r="G23" s="36"/>
      <c r="H23" s="36"/>
      <c r="I23" s="36"/>
      <c r="J23" s="36"/>
      <c r="K23" s="36"/>
      <c r="L23" s="87"/>
      <c r="M23" s="87"/>
    </row>
    <row r="24" spans="1:17" s="1" customFormat="1" ht="6.75" customHeight="1" x14ac:dyDescent="0.2">
      <c r="A24" s="9"/>
      <c r="E24" s="36"/>
      <c r="F24" s="36"/>
      <c r="G24" s="36"/>
      <c r="H24" s="36"/>
      <c r="I24" s="36"/>
      <c r="J24" s="36"/>
      <c r="K24" s="36"/>
      <c r="L24" s="87"/>
      <c r="M24" s="87"/>
    </row>
    <row r="25" spans="1:17" s="1" customFormat="1" x14ac:dyDescent="0.2">
      <c r="B25" s="1" t="s">
        <v>99</v>
      </c>
      <c r="E25" s="36"/>
      <c r="F25" s="36"/>
      <c r="L25" s="60"/>
      <c r="M25" s="208"/>
    </row>
    <row r="26" spans="1:17" s="1" customFormat="1" x14ac:dyDescent="0.2">
      <c r="C26" s="1" t="s">
        <v>243</v>
      </c>
      <c r="E26" s="51">
        <v>683</v>
      </c>
      <c r="F26" s="51">
        <v>693</v>
      </c>
      <c r="G26" s="51">
        <v>662</v>
      </c>
      <c r="H26" s="51">
        <v>651</v>
      </c>
      <c r="I26" s="51">
        <v>663</v>
      </c>
      <c r="J26" s="51">
        <v>703</v>
      </c>
      <c r="K26" s="51">
        <v>689</v>
      </c>
      <c r="L26" s="69">
        <v>713</v>
      </c>
      <c r="M26" s="69">
        <v>720</v>
      </c>
    </row>
    <row r="27" spans="1:17" s="1" customFormat="1" x14ac:dyDescent="0.2">
      <c r="C27" s="1" t="s">
        <v>322</v>
      </c>
      <c r="E27" s="66">
        <v>880</v>
      </c>
      <c r="F27" s="66"/>
      <c r="G27" s="66">
        <v>918</v>
      </c>
      <c r="H27" s="66"/>
      <c r="I27" s="66">
        <v>1032</v>
      </c>
      <c r="J27" s="123"/>
      <c r="K27" s="66">
        <v>1248</v>
      </c>
      <c r="L27" s="188"/>
      <c r="M27" s="69">
        <v>1461</v>
      </c>
    </row>
    <row r="28" spans="1:17" s="1" customFormat="1" x14ac:dyDescent="0.2">
      <c r="C28" s="1" t="s">
        <v>323</v>
      </c>
      <c r="E28" s="66">
        <v>175</v>
      </c>
      <c r="F28" s="66"/>
      <c r="G28" s="66">
        <v>175</v>
      </c>
      <c r="H28" s="66"/>
      <c r="I28" s="66">
        <v>192</v>
      </c>
      <c r="J28" s="123"/>
      <c r="K28" s="66">
        <v>240</v>
      </c>
      <c r="L28" s="188"/>
      <c r="M28" s="69">
        <v>285</v>
      </c>
    </row>
    <row r="29" spans="1:17" s="1" customFormat="1" ht="9.75" customHeight="1" x14ac:dyDescent="0.2">
      <c r="E29" s="123"/>
      <c r="F29" s="123"/>
      <c r="G29" s="66"/>
      <c r="H29" s="66"/>
      <c r="I29" s="66"/>
      <c r="J29" s="123"/>
      <c r="K29" s="123"/>
      <c r="L29" s="188"/>
      <c r="M29" s="188"/>
    </row>
    <row r="30" spans="1:17" s="1" customFormat="1" x14ac:dyDescent="0.2">
      <c r="B30" s="1" t="s">
        <v>336</v>
      </c>
      <c r="E30" s="123"/>
      <c r="F30" s="123"/>
      <c r="G30" s="66"/>
      <c r="H30" s="66"/>
      <c r="I30" s="66"/>
      <c r="J30" s="123"/>
      <c r="K30" s="123"/>
      <c r="L30" s="188"/>
      <c r="M30" s="188"/>
    </row>
    <row r="31" spans="1:17" s="1" customFormat="1" x14ac:dyDescent="0.2">
      <c r="C31" s="1" t="s">
        <v>337</v>
      </c>
      <c r="E31" s="51"/>
      <c r="F31" s="66">
        <v>232</v>
      </c>
      <c r="G31" s="66">
        <v>285</v>
      </c>
      <c r="H31" s="66">
        <v>295</v>
      </c>
      <c r="I31" s="66">
        <v>301</v>
      </c>
      <c r="J31" s="66">
        <v>304</v>
      </c>
      <c r="K31" s="66">
        <v>306</v>
      </c>
      <c r="L31" s="202">
        <v>598</v>
      </c>
      <c r="M31" s="202">
        <v>593</v>
      </c>
    </row>
    <row r="32" spans="1:17" s="1" customFormat="1" ht="9.75" customHeight="1" x14ac:dyDescent="0.2">
      <c r="E32" s="51"/>
      <c r="F32" s="66"/>
      <c r="G32" s="66"/>
      <c r="H32" s="66"/>
      <c r="I32" s="66"/>
      <c r="J32" s="66"/>
      <c r="K32" s="66"/>
      <c r="L32" s="188"/>
      <c r="M32" s="188"/>
    </row>
    <row r="33" spans="2:13" s="1" customFormat="1" x14ac:dyDescent="0.2">
      <c r="B33" s="1" t="s">
        <v>324</v>
      </c>
      <c r="E33" s="36"/>
      <c r="F33" s="36"/>
      <c r="L33" s="208"/>
      <c r="M33" s="208"/>
    </row>
    <row r="34" spans="2:13" s="1" customFormat="1" x14ac:dyDescent="0.2">
      <c r="C34" s="1" t="s">
        <v>243</v>
      </c>
      <c r="E34" s="36"/>
      <c r="F34" s="36"/>
      <c r="L34" s="208"/>
      <c r="M34" s="208"/>
    </row>
    <row r="35" spans="2:13" s="1" customFormat="1" x14ac:dyDescent="0.2">
      <c r="C35" s="220"/>
      <c r="D35" s="65" t="s">
        <v>240</v>
      </c>
      <c r="E35" s="51"/>
      <c r="F35" s="51"/>
      <c r="G35" s="51"/>
      <c r="H35" s="51"/>
      <c r="I35" s="51"/>
      <c r="J35" s="51"/>
      <c r="K35" s="51"/>
      <c r="L35" s="69"/>
      <c r="M35" s="69">
        <v>249</v>
      </c>
    </row>
    <row r="36" spans="2:13" s="1" customFormat="1" x14ac:dyDescent="0.2">
      <c r="C36" s="220"/>
      <c r="D36" s="65" t="s">
        <v>327</v>
      </c>
      <c r="E36" s="51"/>
      <c r="F36" s="51"/>
      <c r="G36" s="51"/>
      <c r="H36" s="51"/>
      <c r="I36" s="51"/>
      <c r="J36" s="51"/>
      <c r="K36" s="51"/>
      <c r="L36" s="69"/>
      <c r="M36" s="228">
        <v>49</v>
      </c>
    </row>
    <row r="37" spans="2:13" s="1" customFormat="1" x14ac:dyDescent="0.2">
      <c r="C37" s="220"/>
      <c r="D37" s="65" t="s">
        <v>328</v>
      </c>
      <c r="E37" s="51"/>
      <c r="F37" s="51"/>
      <c r="G37" s="51"/>
      <c r="H37" s="51"/>
      <c r="I37" s="51"/>
      <c r="J37" s="51"/>
      <c r="K37" s="51"/>
      <c r="L37" s="69"/>
      <c r="M37" s="69">
        <f>+M35-M36</f>
        <v>200</v>
      </c>
    </row>
    <row r="38" spans="2:13" s="1" customFormat="1" ht="9.75" customHeight="1" x14ac:dyDescent="0.2">
      <c r="E38" s="51"/>
      <c r="F38" s="51"/>
      <c r="G38" s="51"/>
      <c r="H38" s="51"/>
      <c r="I38" s="51"/>
      <c r="J38" s="51"/>
      <c r="K38" s="51"/>
      <c r="L38" s="69"/>
      <c r="M38" s="216"/>
    </row>
    <row r="39" spans="2:13" s="1" customFormat="1" x14ac:dyDescent="0.2">
      <c r="C39" s="1" t="s">
        <v>339</v>
      </c>
      <c r="E39" s="66"/>
      <c r="F39" s="66"/>
      <c r="G39" s="66"/>
      <c r="H39" s="66"/>
      <c r="I39" s="66"/>
      <c r="J39" s="123"/>
      <c r="K39" s="66"/>
      <c r="L39" s="188"/>
      <c r="M39" s="216"/>
    </row>
    <row r="40" spans="2:13" s="1" customFormat="1" x14ac:dyDescent="0.2">
      <c r="C40" s="220"/>
      <c r="D40" s="65" t="s">
        <v>48</v>
      </c>
      <c r="E40" s="66"/>
      <c r="F40" s="66"/>
      <c r="G40" s="66"/>
      <c r="H40" s="66"/>
      <c r="I40" s="66"/>
      <c r="J40" s="123"/>
      <c r="K40" s="66"/>
      <c r="L40" s="188"/>
      <c r="M40" s="216">
        <v>14.5</v>
      </c>
    </row>
    <row r="41" spans="2:13" s="1" customFormat="1" x14ac:dyDescent="0.2">
      <c r="C41" s="220"/>
      <c r="D41" s="65" t="s">
        <v>329</v>
      </c>
      <c r="E41" s="66"/>
      <c r="F41" s="66"/>
      <c r="G41" s="66"/>
      <c r="H41" s="66"/>
      <c r="I41" s="66"/>
      <c r="J41" s="123"/>
      <c r="K41" s="66"/>
      <c r="L41" s="188"/>
      <c r="M41" s="216">
        <v>0.6</v>
      </c>
    </row>
    <row r="42" spans="2:13" s="1" customFormat="1" x14ac:dyDescent="0.2">
      <c r="C42" s="220"/>
      <c r="D42" s="65" t="s">
        <v>338</v>
      </c>
      <c r="E42" s="66"/>
      <c r="F42" s="66"/>
      <c r="G42" s="66"/>
      <c r="H42" s="66"/>
      <c r="I42" s="66"/>
      <c r="J42" s="123"/>
      <c r="K42" s="66"/>
      <c r="L42" s="188"/>
      <c r="M42" s="216">
        <v>-0.1</v>
      </c>
    </row>
    <row r="43" spans="2:13" s="1" customFormat="1" x14ac:dyDescent="0.2">
      <c r="C43" s="220"/>
      <c r="D43" s="65" t="s">
        <v>340</v>
      </c>
      <c r="E43" s="66"/>
      <c r="F43" s="66"/>
      <c r="G43" s="66"/>
      <c r="H43" s="66"/>
      <c r="I43" s="66"/>
      <c r="J43" s="123"/>
      <c r="K43" s="66"/>
      <c r="L43" s="188"/>
      <c r="M43" s="219">
        <v>-0.4</v>
      </c>
    </row>
    <row r="44" spans="2:13" s="1" customFormat="1" x14ac:dyDescent="0.2">
      <c r="C44" s="220"/>
      <c r="D44" s="65" t="s">
        <v>16</v>
      </c>
      <c r="E44" s="66"/>
      <c r="F44" s="66"/>
      <c r="G44" s="66"/>
      <c r="H44" s="66"/>
      <c r="I44" s="66"/>
      <c r="J44" s="123"/>
      <c r="K44" s="66"/>
      <c r="L44" s="188"/>
      <c r="M44" s="221">
        <f>SUM(M40:M43)</f>
        <v>14.6</v>
      </c>
    </row>
    <row r="45" spans="2:13" s="1" customFormat="1" ht="9.75" customHeight="1" x14ac:dyDescent="0.2">
      <c r="E45" s="66"/>
      <c r="F45" s="66"/>
      <c r="G45" s="66"/>
      <c r="H45" s="66"/>
      <c r="I45" s="66"/>
      <c r="J45" s="123"/>
      <c r="K45" s="66"/>
      <c r="L45" s="188"/>
      <c r="M45" s="69"/>
    </row>
    <row r="46" spans="2:13" s="1" customFormat="1" ht="14.25" x14ac:dyDescent="0.2">
      <c r="B46" s="1" t="s">
        <v>310</v>
      </c>
      <c r="E46" s="123"/>
      <c r="F46" s="123"/>
      <c r="G46" s="66"/>
      <c r="H46" s="66"/>
      <c r="I46" s="66"/>
      <c r="J46" s="123"/>
      <c r="K46" s="123"/>
      <c r="L46" s="188"/>
      <c r="M46" s="188"/>
    </row>
    <row r="47" spans="2:13" s="1" customFormat="1" x14ac:dyDescent="0.2">
      <c r="C47" s="1" t="s">
        <v>243</v>
      </c>
      <c r="E47" s="123"/>
      <c r="F47" s="66">
        <v>214</v>
      </c>
      <c r="G47" s="66">
        <v>205</v>
      </c>
      <c r="H47" s="66">
        <v>203</v>
      </c>
      <c r="I47" s="66">
        <v>195</v>
      </c>
      <c r="J47" s="66">
        <v>208</v>
      </c>
      <c r="K47" s="124">
        <v>199</v>
      </c>
      <c r="L47" s="188"/>
      <c r="M47" s="188"/>
    </row>
    <row r="48" spans="2:13" s="1" customFormat="1" x14ac:dyDescent="0.2">
      <c r="C48" s="1" t="s">
        <v>241</v>
      </c>
      <c r="E48" s="125">
        <v>2.0099999999999998</v>
      </c>
      <c r="F48" s="125">
        <v>2.12</v>
      </c>
      <c r="G48" s="125">
        <v>2.2200000000000002</v>
      </c>
      <c r="H48" s="125">
        <v>2.3199999999999998</v>
      </c>
      <c r="I48" s="125">
        <v>2.41</v>
      </c>
      <c r="J48" s="125">
        <v>2.52</v>
      </c>
      <c r="K48" s="125">
        <v>2.6</v>
      </c>
      <c r="L48" s="201"/>
      <c r="M48" s="201"/>
    </row>
    <row r="49" spans="2:13" s="1" customFormat="1" x14ac:dyDescent="0.2">
      <c r="C49" s="1" t="s">
        <v>242</v>
      </c>
      <c r="E49" s="66">
        <v>7807</v>
      </c>
      <c r="F49" s="66">
        <v>9215</v>
      </c>
      <c r="G49" s="66">
        <v>10151</v>
      </c>
      <c r="H49" s="66">
        <v>10809</v>
      </c>
      <c r="I49" s="66">
        <v>12275</v>
      </c>
      <c r="J49" s="66">
        <v>10667</v>
      </c>
      <c r="K49" s="66">
        <v>12659</v>
      </c>
      <c r="L49" s="188"/>
      <c r="M49" s="188"/>
    </row>
    <row r="50" spans="2:13" s="1" customFormat="1" x14ac:dyDescent="0.2">
      <c r="C50" s="1" t="s">
        <v>145</v>
      </c>
      <c r="E50" s="66">
        <v>637</v>
      </c>
      <c r="F50" s="66">
        <v>703</v>
      </c>
      <c r="G50" s="66">
        <v>748</v>
      </c>
      <c r="H50" s="66">
        <v>784</v>
      </c>
      <c r="I50" s="66">
        <v>841</v>
      </c>
      <c r="J50" s="66">
        <v>847</v>
      </c>
      <c r="K50" s="66">
        <v>923</v>
      </c>
      <c r="L50" s="188"/>
      <c r="M50" s="188"/>
    </row>
    <row r="51" spans="2:13" s="1" customFormat="1" ht="9.75" customHeight="1" x14ac:dyDescent="0.2">
      <c r="E51" s="123"/>
      <c r="F51" s="123"/>
      <c r="G51" s="123"/>
      <c r="H51" s="123"/>
      <c r="I51" s="123"/>
      <c r="J51" s="123"/>
      <c r="K51" s="123"/>
      <c r="L51" s="188"/>
      <c r="M51" s="188"/>
    </row>
    <row r="52" spans="2:13" s="1" customFormat="1" x14ac:dyDescent="0.2">
      <c r="B52" s="64" t="s">
        <v>239</v>
      </c>
      <c r="E52" s="123"/>
      <c r="F52" s="123"/>
      <c r="G52" s="66"/>
      <c r="H52" s="66"/>
      <c r="I52" s="66"/>
      <c r="J52" s="123"/>
      <c r="K52" s="123"/>
      <c r="L52" s="188"/>
      <c r="M52" s="188"/>
    </row>
    <row r="53" spans="2:13" s="1" customFormat="1" x14ac:dyDescent="0.2">
      <c r="C53" s="1" t="s">
        <v>240</v>
      </c>
      <c r="E53" s="51">
        <v>967.82899999999995</v>
      </c>
      <c r="F53" s="51">
        <v>999.50599999999997</v>
      </c>
      <c r="G53" s="51">
        <v>910.06299999999999</v>
      </c>
      <c r="H53" s="51">
        <v>898.69</v>
      </c>
      <c r="I53" s="51">
        <v>896.65099999999995</v>
      </c>
      <c r="J53" s="51">
        <v>907.01700000000005</v>
      </c>
      <c r="K53" s="51">
        <v>958.11900000000003</v>
      </c>
      <c r="L53" s="69">
        <v>942.85199999999998</v>
      </c>
      <c r="M53" s="69">
        <v>962.38800000000003</v>
      </c>
    </row>
    <row r="54" spans="2:13" s="1" customFormat="1" x14ac:dyDescent="0.2">
      <c r="C54" s="1" t="s">
        <v>237</v>
      </c>
      <c r="E54" s="51">
        <v>1118.6074721999998</v>
      </c>
      <c r="F54" s="51">
        <v>1285.9018756800001</v>
      </c>
      <c r="G54" s="51">
        <v>1125.7145599500002</v>
      </c>
      <c r="H54" s="51">
        <v>1186.94745807</v>
      </c>
      <c r="I54" s="51">
        <v>1241.8330435799999</v>
      </c>
      <c r="J54" s="51">
        <v>907.66570322999985</v>
      </c>
      <c r="K54" s="51">
        <v>888.25039406999997</v>
      </c>
      <c r="L54" s="69">
        <v>970.76545799999997</v>
      </c>
      <c r="M54" s="69">
        <v>1133.1819865499999</v>
      </c>
    </row>
    <row r="55" spans="2:13" s="1" customFormat="1" ht="9.75" customHeight="1" x14ac:dyDescent="0.2">
      <c r="E55" s="66"/>
      <c r="F55" s="66"/>
      <c r="G55" s="66"/>
      <c r="H55" s="66"/>
      <c r="I55" s="66"/>
      <c r="J55" s="66"/>
      <c r="K55" s="66"/>
      <c r="L55" s="69"/>
      <c r="M55" s="188"/>
    </row>
    <row r="56" spans="2:13" s="1" customFormat="1" x14ac:dyDescent="0.2">
      <c r="B56" s="1" t="s">
        <v>251</v>
      </c>
      <c r="E56" s="51">
        <v>222</v>
      </c>
      <c r="F56" s="51">
        <v>402</v>
      </c>
      <c r="G56" s="51">
        <v>244</v>
      </c>
      <c r="H56" s="51">
        <v>297</v>
      </c>
      <c r="I56" s="51">
        <v>321</v>
      </c>
      <c r="J56" s="51">
        <v>334</v>
      </c>
      <c r="K56" s="51">
        <v>376</v>
      </c>
      <c r="L56" s="69">
        <v>580</v>
      </c>
      <c r="M56" s="69">
        <v>241</v>
      </c>
    </row>
  </sheetData>
  <pageMargins left="0.5" right="0.25" top="0.5" bottom="0.75" header="0.37" footer="0.5"/>
  <pageSetup scale="60" fitToHeight="20" orientation="landscape" r:id="rId1"/>
  <headerFooter alignWithMargins="0">
    <oddFooter>&amp;R&amp;A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E95E-0CFE-4150-9865-7154B0BDBC4A}">
  <dimension ref="A1:R45"/>
  <sheetViews>
    <sheetView showGridLines="0" zoomScale="80" zoomScaleNormal="80" workbookViewId="0"/>
  </sheetViews>
  <sheetFormatPr defaultColWidth="12.85546875" defaultRowHeight="12.75" x14ac:dyDescent="0.2"/>
  <cols>
    <col min="1" max="1" width="2.5703125" style="13" customWidth="1"/>
    <col min="2" max="2" width="12.85546875" style="13" customWidth="1"/>
    <col min="3" max="3" width="26.28515625" style="13" customWidth="1"/>
    <col min="4" max="18" width="9.42578125" style="39" customWidth="1"/>
    <col min="19" max="16384" width="12.85546875" style="13"/>
  </cols>
  <sheetData>
    <row r="1" spans="1:18" s="10" customFormat="1" x14ac:dyDescent="0.2"/>
    <row r="2" spans="1:18" s="10" customFormat="1" ht="18" x14ac:dyDescent="0.25">
      <c r="A2" s="78" t="s">
        <v>252</v>
      </c>
    </row>
    <row r="3" spans="1:18" s="10" customFormat="1" x14ac:dyDescent="0.2">
      <c r="A3" s="1" t="s">
        <v>168</v>
      </c>
    </row>
    <row r="4" spans="1:18" s="12" customFormat="1" x14ac:dyDescent="0.2">
      <c r="C4" s="21" t="s">
        <v>71</v>
      </c>
      <c r="D4" s="41">
        <v>43769</v>
      </c>
      <c r="E4" s="41">
        <v>43799</v>
      </c>
      <c r="F4" s="41">
        <v>43830</v>
      </c>
      <c r="G4" s="41">
        <v>43861</v>
      </c>
      <c r="H4" s="41">
        <v>43890</v>
      </c>
      <c r="I4" s="41">
        <v>43921</v>
      </c>
      <c r="J4" s="41">
        <v>43951</v>
      </c>
      <c r="K4" s="41">
        <v>43982</v>
      </c>
      <c r="L4" s="41">
        <v>44012</v>
      </c>
      <c r="M4" s="41">
        <v>44043</v>
      </c>
      <c r="N4" s="41">
        <v>44074</v>
      </c>
      <c r="O4" s="41">
        <v>44104</v>
      </c>
      <c r="P4" s="41">
        <v>44135</v>
      </c>
      <c r="Q4" s="41">
        <v>44165</v>
      </c>
      <c r="R4" s="41">
        <v>44196</v>
      </c>
    </row>
    <row r="5" spans="1:18" s="12" customFormat="1" x14ac:dyDescent="0.2">
      <c r="C5" s="21"/>
      <c r="D5" s="61"/>
      <c r="E5" s="61"/>
      <c r="F5" s="61"/>
      <c r="G5" s="61"/>
      <c r="H5" s="61"/>
      <c r="I5" s="61"/>
      <c r="J5" s="61"/>
      <c r="K5" s="61"/>
      <c r="L5" s="61"/>
      <c r="M5" s="61"/>
      <c r="N5" s="61"/>
      <c r="O5" s="61"/>
      <c r="P5" s="61"/>
      <c r="Q5" s="61"/>
      <c r="R5" s="61"/>
    </row>
    <row r="6" spans="1:18" s="12" customFormat="1" ht="12" customHeight="1" x14ac:dyDescent="0.2">
      <c r="A6" s="12" t="s">
        <v>183</v>
      </c>
      <c r="C6" s="21"/>
      <c r="D6" s="61"/>
      <c r="E6" s="61"/>
      <c r="F6" s="61"/>
      <c r="G6" s="61"/>
      <c r="H6" s="61"/>
      <c r="I6" s="61"/>
      <c r="J6" s="61"/>
      <c r="K6" s="61"/>
      <c r="L6" s="61"/>
      <c r="M6" s="61"/>
      <c r="N6" s="61"/>
      <c r="O6" s="61"/>
      <c r="P6" s="61"/>
      <c r="Q6" s="61"/>
      <c r="R6" s="61"/>
    </row>
    <row r="7" spans="1:18" s="12" customFormat="1" ht="12" customHeight="1" x14ac:dyDescent="0.2">
      <c r="B7" s="12" t="s">
        <v>140</v>
      </c>
      <c r="C7" s="21"/>
      <c r="D7" s="27">
        <v>94529</v>
      </c>
      <c r="E7" s="27">
        <v>94818</v>
      </c>
      <c r="F7" s="27">
        <v>96878</v>
      </c>
      <c r="G7" s="27">
        <v>97100</v>
      </c>
      <c r="H7" s="27">
        <v>98116</v>
      </c>
      <c r="I7" s="27">
        <v>94435</v>
      </c>
      <c r="J7" s="27">
        <v>85834</v>
      </c>
      <c r="K7" s="27">
        <v>90917</v>
      </c>
      <c r="L7" s="27">
        <v>92904</v>
      </c>
      <c r="M7" s="27">
        <v>93836</v>
      </c>
      <c r="N7" s="27">
        <v>96633</v>
      </c>
      <c r="O7" s="27">
        <v>98046</v>
      </c>
      <c r="P7" s="27">
        <v>97538</v>
      </c>
      <c r="Q7" s="27">
        <v>95809</v>
      </c>
      <c r="R7" s="27">
        <v>101456</v>
      </c>
    </row>
    <row r="8" spans="1:18" s="12" customFormat="1" ht="12" customHeight="1" x14ac:dyDescent="0.2">
      <c r="B8" s="12" t="s">
        <v>141</v>
      </c>
      <c r="C8" s="21"/>
      <c r="D8" s="27">
        <v>784</v>
      </c>
      <c r="E8" s="27">
        <v>819</v>
      </c>
      <c r="F8" s="27">
        <v>864</v>
      </c>
      <c r="G8" s="27">
        <v>864</v>
      </c>
      <c r="H8" s="27">
        <v>1118</v>
      </c>
      <c r="I8" s="27">
        <v>1024</v>
      </c>
      <c r="J8" s="27">
        <v>668</v>
      </c>
      <c r="K8" s="27">
        <v>599</v>
      </c>
      <c r="L8" s="27">
        <v>634</v>
      </c>
      <c r="M8" s="27">
        <v>663</v>
      </c>
      <c r="N8" s="27">
        <v>652</v>
      </c>
      <c r="O8" s="27">
        <v>817</v>
      </c>
      <c r="P8" s="27">
        <v>875</v>
      </c>
      <c r="Q8" s="27">
        <v>981</v>
      </c>
      <c r="R8" s="27">
        <v>1082</v>
      </c>
    </row>
    <row r="9" spans="1:18" s="12" customFormat="1" ht="12" customHeight="1" x14ac:dyDescent="0.2">
      <c r="B9" s="12" t="s">
        <v>142</v>
      </c>
      <c r="C9" s="21"/>
      <c r="D9" s="18">
        <v>849</v>
      </c>
      <c r="E9" s="18">
        <v>913</v>
      </c>
      <c r="F9" s="18">
        <v>814</v>
      </c>
      <c r="G9" s="18">
        <v>923</v>
      </c>
      <c r="H9" s="18">
        <v>810</v>
      </c>
      <c r="I9" s="18">
        <v>892</v>
      </c>
      <c r="J9" s="18">
        <v>696</v>
      </c>
      <c r="K9" s="18">
        <v>590</v>
      </c>
      <c r="L9" s="18">
        <v>677</v>
      </c>
      <c r="M9" s="18">
        <v>659</v>
      </c>
      <c r="N9" s="18">
        <v>664</v>
      </c>
      <c r="O9" s="18">
        <v>818</v>
      </c>
      <c r="P9" s="18">
        <v>766</v>
      </c>
      <c r="Q9" s="18">
        <v>834</v>
      </c>
      <c r="R9" s="18">
        <v>853</v>
      </c>
    </row>
    <row r="10" spans="1:18" s="12" customFormat="1" ht="12" customHeight="1" x14ac:dyDescent="0.2">
      <c r="B10" s="12" t="s">
        <v>143</v>
      </c>
      <c r="C10" s="21"/>
      <c r="D10" s="27">
        <v>-65</v>
      </c>
      <c r="E10" s="27">
        <v>-94</v>
      </c>
      <c r="F10" s="27">
        <v>50</v>
      </c>
      <c r="G10" s="27">
        <v>-59</v>
      </c>
      <c r="H10" s="27">
        <v>308</v>
      </c>
      <c r="I10" s="27">
        <v>132</v>
      </c>
      <c r="J10" s="27">
        <v>-28</v>
      </c>
      <c r="K10" s="27">
        <v>9</v>
      </c>
      <c r="L10" s="27">
        <v>-43</v>
      </c>
      <c r="M10" s="27">
        <v>4</v>
      </c>
      <c r="N10" s="27">
        <v>-12</v>
      </c>
      <c r="O10" s="27">
        <v>-1</v>
      </c>
      <c r="P10" s="27">
        <v>109</v>
      </c>
      <c r="Q10" s="27">
        <v>147</v>
      </c>
      <c r="R10" s="27">
        <v>229</v>
      </c>
    </row>
    <row r="11" spans="1:18" ht="12" customHeight="1" x14ac:dyDescent="0.2">
      <c r="B11" s="12" t="s">
        <v>15</v>
      </c>
      <c r="D11" s="18">
        <v>354</v>
      </c>
      <c r="E11" s="18">
        <v>2154</v>
      </c>
      <c r="F11" s="18">
        <v>172</v>
      </c>
      <c r="G11" s="18">
        <v>1075</v>
      </c>
      <c r="H11" s="18">
        <v>-3989</v>
      </c>
      <c r="I11" s="18">
        <v>-8733</v>
      </c>
      <c r="J11" s="18">
        <v>5111</v>
      </c>
      <c r="K11" s="18">
        <v>1978</v>
      </c>
      <c r="L11" s="18">
        <v>975</v>
      </c>
      <c r="M11" s="18">
        <v>2793</v>
      </c>
      <c r="N11" s="18">
        <v>1425</v>
      </c>
      <c r="O11" s="18">
        <v>-507</v>
      </c>
      <c r="P11" s="18">
        <v>-1838</v>
      </c>
      <c r="Q11" s="18">
        <v>5500</v>
      </c>
      <c r="R11" s="18">
        <v>1588</v>
      </c>
    </row>
    <row r="12" spans="1:18" ht="12" customHeight="1" x14ac:dyDescent="0.2">
      <c r="B12" s="12" t="s">
        <v>144</v>
      </c>
      <c r="D12" s="27">
        <v>94818</v>
      </c>
      <c r="E12" s="27">
        <v>96878</v>
      </c>
      <c r="F12" s="27">
        <v>97100</v>
      </c>
      <c r="G12" s="27">
        <v>98116</v>
      </c>
      <c r="H12" s="27">
        <v>94435</v>
      </c>
      <c r="I12" s="27">
        <v>85834</v>
      </c>
      <c r="J12" s="27">
        <v>90917</v>
      </c>
      <c r="K12" s="27">
        <v>92904</v>
      </c>
      <c r="L12" s="27">
        <v>93836</v>
      </c>
      <c r="M12" s="27">
        <v>96633</v>
      </c>
      <c r="N12" s="27">
        <v>98046</v>
      </c>
      <c r="O12" s="27">
        <v>97538</v>
      </c>
      <c r="P12" s="27">
        <v>95809</v>
      </c>
      <c r="Q12" s="27">
        <v>101456</v>
      </c>
      <c r="R12" s="27">
        <v>103273</v>
      </c>
    </row>
    <row r="13" spans="1:18" ht="12" customHeight="1" x14ac:dyDescent="0.2">
      <c r="D13" s="166"/>
      <c r="E13" s="166"/>
      <c r="F13" s="166"/>
      <c r="G13" s="166"/>
      <c r="H13" s="166"/>
      <c r="I13" s="166"/>
      <c r="J13" s="166"/>
      <c r="K13" s="166"/>
      <c r="L13" s="166"/>
      <c r="M13" s="166"/>
      <c r="N13" s="166"/>
      <c r="O13" s="166"/>
      <c r="P13" s="166"/>
      <c r="Q13" s="166"/>
      <c r="R13" s="166"/>
    </row>
    <row r="14" spans="1:18" ht="12" customHeight="1" x14ac:dyDescent="0.2">
      <c r="A14" s="59" t="s">
        <v>245</v>
      </c>
    </row>
    <row r="15" spans="1:18" ht="12" customHeight="1" x14ac:dyDescent="0.2">
      <c r="B15" s="13" t="s">
        <v>48</v>
      </c>
      <c r="D15" s="27">
        <v>90779</v>
      </c>
      <c r="E15" s="27">
        <v>91018</v>
      </c>
      <c r="F15" s="27">
        <v>92967</v>
      </c>
      <c r="G15" s="27">
        <v>93161</v>
      </c>
      <c r="H15" s="27">
        <v>94078</v>
      </c>
      <c r="I15" s="27">
        <v>90396</v>
      </c>
      <c r="J15" s="27">
        <v>81901</v>
      </c>
      <c r="K15" s="27">
        <v>86762</v>
      </c>
      <c r="L15" s="27">
        <v>88651</v>
      </c>
      <c r="M15" s="27">
        <v>89533</v>
      </c>
      <c r="N15" s="27">
        <v>92173</v>
      </c>
      <c r="O15" s="27">
        <v>93516</v>
      </c>
      <c r="P15" s="27">
        <v>92874</v>
      </c>
      <c r="Q15" s="27">
        <v>91004</v>
      </c>
      <c r="R15" s="27">
        <v>96229</v>
      </c>
    </row>
    <row r="16" spans="1:18" ht="12" customHeight="1" x14ac:dyDescent="0.2">
      <c r="B16" s="13" t="s">
        <v>9</v>
      </c>
      <c r="D16" s="27">
        <v>729</v>
      </c>
      <c r="E16" s="27">
        <v>727</v>
      </c>
      <c r="F16" s="27">
        <v>795</v>
      </c>
      <c r="G16" s="27">
        <v>801</v>
      </c>
      <c r="H16" s="27">
        <v>995</v>
      </c>
      <c r="I16" s="27">
        <v>890</v>
      </c>
      <c r="J16" s="27">
        <v>603</v>
      </c>
      <c r="K16" s="27">
        <v>568</v>
      </c>
      <c r="L16" s="27">
        <v>609</v>
      </c>
      <c r="M16" s="27">
        <v>618</v>
      </c>
      <c r="N16" s="27">
        <v>626</v>
      </c>
      <c r="O16" s="27">
        <v>705</v>
      </c>
      <c r="P16" s="27">
        <v>730</v>
      </c>
      <c r="Q16" s="27">
        <v>894</v>
      </c>
      <c r="R16" s="27">
        <v>948</v>
      </c>
    </row>
    <row r="17" spans="1:18" ht="12" customHeight="1" x14ac:dyDescent="0.2">
      <c r="B17" s="13" t="s">
        <v>14</v>
      </c>
      <c r="D17" s="18">
        <v>827</v>
      </c>
      <c r="E17" s="18">
        <v>859</v>
      </c>
      <c r="F17" s="18">
        <v>812</v>
      </c>
      <c r="G17" s="18">
        <v>883</v>
      </c>
      <c r="H17" s="18">
        <v>803</v>
      </c>
      <c r="I17" s="18">
        <v>1050</v>
      </c>
      <c r="J17" s="18">
        <v>691</v>
      </c>
      <c r="K17" s="18">
        <v>571</v>
      </c>
      <c r="L17" s="18">
        <v>651</v>
      </c>
      <c r="M17" s="18">
        <v>668</v>
      </c>
      <c r="N17" s="18">
        <v>707</v>
      </c>
      <c r="O17" s="18">
        <v>833</v>
      </c>
      <c r="P17" s="18">
        <v>783</v>
      </c>
      <c r="Q17" s="18">
        <v>918</v>
      </c>
      <c r="R17" s="18">
        <v>880</v>
      </c>
    </row>
    <row r="18" spans="1:18" ht="12" customHeight="1" x14ac:dyDescent="0.2">
      <c r="B18" s="13" t="s">
        <v>10</v>
      </c>
      <c r="D18" s="27">
        <v>-98</v>
      </c>
      <c r="E18" s="27">
        <v>-132</v>
      </c>
      <c r="F18" s="27">
        <v>-17</v>
      </c>
      <c r="G18" s="27">
        <v>-82</v>
      </c>
      <c r="H18" s="27">
        <v>192</v>
      </c>
      <c r="I18" s="27">
        <v>-160</v>
      </c>
      <c r="J18" s="27">
        <v>-88</v>
      </c>
      <c r="K18" s="27">
        <v>-3</v>
      </c>
      <c r="L18" s="27">
        <v>-42</v>
      </c>
      <c r="M18" s="27">
        <v>-50</v>
      </c>
      <c r="N18" s="27">
        <v>-81</v>
      </c>
      <c r="O18" s="27">
        <v>-128</v>
      </c>
      <c r="P18" s="27">
        <v>-53</v>
      </c>
      <c r="Q18" s="27">
        <v>-24</v>
      </c>
      <c r="R18" s="27">
        <v>68</v>
      </c>
    </row>
    <row r="19" spans="1:18" ht="12" customHeight="1" x14ac:dyDescent="0.2">
      <c r="B19" s="13" t="s">
        <v>15</v>
      </c>
      <c r="D19" s="18">
        <v>337</v>
      </c>
      <c r="E19" s="18">
        <v>2081</v>
      </c>
      <c r="F19" s="18">
        <v>211</v>
      </c>
      <c r="G19" s="18">
        <v>999</v>
      </c>
      <c r="H19" s="18">
        <v>-3874</v>
      </c>
      <c r="I19" s="18">
        <v>-8335</v>
      </c>
      <c r="J19" s="18">
        <v>4949</v>
      </c>
      <c r="K19" s="18">
        <v>1892</v>
      </c>
      <c r="L19" s="18">
        <v>924</v>
      </c>
      <c r="M19" s="18">
        <v>2690</v>
      </c>
      <c r="N19" s="18">
        <v>1424</v>
      </c>
      <c r="O19" s="18">
        <v>-514</v>
      </c>
      <c r="P19" s="18">
        <v>-1817</v>
      </c>
      <c r="Q19" s="18">
        <v>5249</v>
      </c>
      <c r="R19" s="18">
        <v>1416</v>
      </c>
    </row>
    <row r="20" spans="1:18" ht="12" customHeight="1" x14ac:dyDescent="0.2">
      <c r="B20" s="13" t="s">
        <v>16</v>
      </c>
      <c r="D20" s="27">
        <v>91018</v>
      </c>
      <c r="E20" s="27">
        <v>92967</v>
      </c>
      <c r="F20" s="27">
        <v>93161</v>
      </c>
      <c r="G20" s="27">
        <v>94078</v>
      </c>
      <c r="H20" s="27">
        <v>90396</v>
      </c>
      <c r="I20" s="27">
        <v>81901</v>
      </c>
      <c r="J20" s="27">
        <v>86762</v>
      </c>
      <c r="K20" s="27">
        <v>88651</v>
      </c>
      <c r="L20" s="27">
        <v>89533</v>
      </c>
      <c r="M20" s="27">
        <v>92173</v>
      </c>
      <c r="N20" s="27">
        <v>93516</v>
      </c>
      <c r="O20" s="27">
        <v>92874</v>
      </c>
      <c r="P20" s="27">
        <v>91004</v>
      </c>
      <c r="Q20" s="27">
        <v>96229</v>
      </c>
      <c r="R20" s="27">
        <v>97713</v>
      </c>
    </row>
    <row r="21" spans="1:18" ht="12" customHeight="1" x14ac:dyDescent="0.2">
      <c r="D21" s="38"/>
      <c r="E21" s="38"/>
      <c r="F21" s="38"/>
      <c r="G21" s="38"/>
      <c r="H21" s="38"/>
      <c r="I21" s="38"/>
      <c r="J21" s="38"/>
      <c r="K21" s="38"/>
      <c r="L21" s="38"/>
      <c r="M21" s="38"/>
      <c r="N21" s="38"/>
      <c r="O21" s="38"/>
      <c r="P21" s="38"/>
      <c r="Q21" s="38"/>
      <c r="R21" s="38"/>
    </row>
    <row r="22" spans="1:18" ht="12" customHeight="1" x14ac:dyDescent="0.2">
      <c r="A22" s="13" t="s">
        <v>55</v>
      </c>
      <c r="D22" s="38"/>
      <c r="E22" s="38"/>
      <c r="F22" s="38"/>
      <c r="G22" s="38"/>
      <c r="H22" s="38"/>
      <c r="I22" s="38"/>
      <c r="J22" s="38"/>
      <c r="K22" s="38"/>
      <c r="L22" s="38"/>
      <c r="M22" s="38"/>
      <c r="N22" s="38"/>
      <c r="O22" s="38"/>
      <c r="P22" s="38"/>
      <c r="Q22" s="38"/>
      <c r="R22" s="38"/>
    </row>
    <row r="23" spans="1:18" ht="12" customHeight="1" x14ac:dyDescent="0.2">
      <c r="B23" s="13" t="s">
        <v>48</v>
      </c>
      <c r="D23" s="27">
        <v>90161</v>
      </c>
      <c r="E23" s="27">
        <v>90411</v>
      </c>
      <c r="F23" s="27">
        <v>92369</v>
      </c>
      <c r="G23" s="27">
        <v>92567</v>
      </c>
      <c r="H23" s="27">
        <v>93487</v>
      </c>
      <c r="I23" s="27">
        <v>89796</v>
      </c>
      <c r="J23" s="27">
        <v>81080</v>
      </c>
      <c r="K23" s="27">
        <v>85928</v>
      </c>
      <c r="L23" s="27">
        <v>87836</v>
      </c>
      <c r="M23" s="27">
        <v>88737</v>
      </c>
      <c r="N23" s="27">
        <v>91363</v>
      </c>
      <c r="O23" s="27">
        <v>92705</v>
      </c>
      <c r="P23" s="27">
        <v>92038</v>
      </c>
      <c r="Q23" s="27">
        <v>90155</v>
      </c>
      <c r="R23" s="27">
        <v>95408</v>
      </c>
    </row>
    <row r="24" spans="1:18" ht="12" customHeight="1" x14ac:dyDescent="0.2">
      <c r="B24" s="13" t="s">
        <v>9</v>
      </c>
      <c r="D24" s="27">
        <v>703</v>
      </c>
      <c r="E24" s="27">
        <v>693</v>
      </c>
      <c r="F24" s="27">
        <v>772</v>
      </c>
      <c r="G24" s="27">
        <v>784</v>
      </c>
      <c r="H24" s="27">
        <v>976</v>
      </c>
      <c r="I24" s="27">
        <v>848</v>
      </c>
      <c r="J24" s="27">
        <v>575</v>
      </c>
      <c r="K24" s="27">
        <v>544</v>
      </c>
      <c r="L24" s="27">
        <v>590</v>
      </c>
      <c r="M24" s="27">
        <v>593</v>
      </c>
      <c r="N24" s="27">
        <v>593</v>
      </c>
      <c r="O24" s="27">
        <v>678</v>
      </c>
      <c r="P24" s="27">
        <v>712</v>
      </c>
      <c r="Q24" s="27">
        <v>854</v>
      </c>
      <c r="R24" s="27">
        <v>928</v>
      </c>
    </row>
    <row r="25" spans="1:18" ht="12" customHeight="1" x14ac:dyDescent="0.2">
      <c r="B25" s="13" t="s">
        <v>14</v>
      </c>
      <c r="D25" s="18">
        <v>778</v>
      </c>
      <c r="E25" s="18">
        <v>814</v>
      </c>
      <c r="F25" s="18">
        <v>765</v>
      </c>
      <c r="G25" s="18">
        <v>839</v>
      </c>
      <c r="H25" s="18">
        <v>761</v>
      </c>
      <c r="I25" s="18">
        <v>988</v>
      </c>
      <c r="J25" s="18">
        <v>637</v>
      </c>
      <c r="K25" s="18">
        <v>536</v>
      </c>
      <c r="L25" s="18">
        <v>603</v>
      </c>
      <c r="M25" s="18">
        <v>629</v>
      </c>
      <c r="N25" s="18">
        <v>659</v>
      </c>
      <c r="O25" s="18">
        <v>779</v>
      </c>
      <c r="P25" s="18">
        <v>737</v>
      </c>
      <c r="Q25" s="18">
        <v>853</v>
      </c>
      <c r="R25" s="18">
        <v>829</v>
      </c>
    </row>
    <row r="26" spans="1:18" ht="12" customHeight="1" x14ac:dyDescent="0.2">
      <c r="B26" s="13" t="s">
        <v>10</v>
      </c>
      <c r="D26" s="27">
        <v>-75</v>
      </c>
      <c r="E26" s="27">
        <v>-121</v>
      </c>
      <c r="F26" s="27">
        <v>7</v>
      </c>
      <c r="G26" s="27">
        <v>-55</v>
      </c>
      <c r="H26" s="27">
        <v>215</v>
      </c>
      <c r="I26" s="27">
        <v>-140</v>
      </c>
      <c r="J26" s="27">
        <v>-62</v>
      </c>
      <c r="K26" s="27">
        <v>8</v>
      </c>
      <c r="L26" s="27">
        <v>-13</v>
      </c>
      <c r="M26" s="27">
        <v>-36</v>
      </c>
      <c r="N26" s="27">
        <v>-66</v>
      </c>
      <c r="O26" s="27">
        <v>-101</v>
      </c>
      <c r="P26" s="27">
        <v>-25</v>
      </c>
      <c r="Q26" s="27">
        <v>1</v>
      </c>
      <c r="R26" s="27">
        <v>99</v>
      </c>
    </row>
    <row r="27" spans="1:18" ht="12" customHeight="1" x14ac:dyDescent="0.2">
      <c r="B27" s="15" t="s">
        <v>52</v>
      </c>
      <c r="D27" s="27">
        <v>-13</v>
      </c>
      <c r="E27" s="27">
        <v>-2</v>
      </c>
      <c r="F27" s="27">
        <v>-21</v>
      </c>
      <c r="G27" s="27">
        <v>-24</v>
      </c>
      <c r="H27" s="27">
        <v>-31</v>
      </c>
      <c r="I27" s="27">
        <v>-240</v>
      </c>
      <c r="J27" s="27">
        <v>-40</v>
      </c>
      <c r="K27" s="27">
        <v>6</v>
      </c>
      <c r="L27" s="27">
        <v>-10</v>
      </c>
      <c r="M27" s="27">
        <v>-29</v>
      </c>
      <c r="N27" s="27">
        <v>-19</v>
      </c>
      <c r="O27" s="27">
        <v>-52</v>
      </c>
      <c r="P27" s="27">
        <v>-41</v>
      </c>
      <c r="Q27" s="27">
        <v>1</v>
      </c>
      <c r="R27" s="27">
        <v>0</v>
      </c>
    </row>
    <row r="28" spans="1:18" ht="12" customHeight="1" x14ac:dyDescent="0.2">
      <c r="B28" s="13" t="s">
        <v>15</v>
      </c>
      <c r="D28" s="18">
        <v>338</v>
      </c>
      <c r="E28" s="18">
        <v>2081</v>
      </c>
      <c r="F28" s="18">
        <v>212</v>
      </c>
      <c r="G28" s="18">
        <v>999</v>
      </c>
      <c r="H28" s="18">
        <v>-3875</v>
      </c>
      <c r="I28" s="18">
        <v>-8336</v>
      </c>
      <c r="J28" s="18">
        <v>4950</v>
      </c>
      <c r="K28" s="18">
        <v>1894</v>
      </c>
      <c r="L28" s="18">
        <v>924</v>
      </c>
      <c r="M28" s="18">
        <v>2691</v>
      </c>
      <c r="N28" s="18">
        <v>1427</v>
      </c>
      <c r="O28" s="18">
        <v>-514</v>
      </c>
      <c r="P28" s="18">
        <v>-1817</v>
      </c>
      <c r="Q28" s="18">
        <v>5251</v>
      </c>
      <c r="R28" s="18">
        <v>1417</v>
      </c>
    </row>
    <row r="29" spans="1:18" ht="12" customHeight="1" x14ac:dyDescent="0.2">
      <c r="B29" s="13" t="s">
        <v>16</v>
      </c>
      <c r="D29" s="27">
        <v>90411</v>
      </c>
      <c r="E29" s="27">
        <v>92369</v>
      </c>
      <c r="F29" s="27">
        <v>92567</v>
      </c>
      <c r="G29" s="27">
        <v>93487</v>
      </c>
      <c r="H29" s="27">
        <v>89796</v>
      </c>
      <c r="I29" s="27">
        <v>81080</v>
      </c>
      <c r="J29" s="27">
        <v>85928</v>
      </c>
      <c r="K29" s="27">
        <v>87836</v>
      </c>
      <c r="L29" s="27">
        <v>88737</v>
      </c>
      <c r="M29" s="27">
        <v>91363</v>
      </c>
      <c r="N29" s="27">
        <v>92705</v>
      </c>
      <c r="O29" s="27">
        <v>92038</v>
      </c>
      <c r="P29" s="27">
        <v>90155</v>
      </c>
      <c r="Q29" s="27">
        <v>95408</v>
      </c>
      <c r="R29" s="27">
        <v>96924</v>
      </c>
    </row>
    <row r="31" spans="1:18" s="167" customFormat="1" x14ac:dyDescent="0.2">
      <c r="D31" s="168"/>
      <c r="E31" s="168"/>
      <c r="F31" s="168"/>
      <c r="G31" s="168"/>
      <c r="H31" s="168"/>
      <c r="I31" s="168"/>
      <c r="J31" s="168"/>
      <c r="K31" s="168"/>
      <c r="L31" s="168"/>
      <c r="M31" s="168"/>
      <c r="N31" s="168"/>
      <c r="O31" s="168"/>
      <c r="P31" s="168"/>
      <c r="Q31" s="168"/>
      <c r="R31" s="168"/>
    </row>
    <row r="32" spans="1:18" s="167" customFormat="1" x14ac:dyDescent="0.2"/>
    <row r="33" spans="4:18" s="167" customFormat="1" x14ac:dyDescent="0.2"/>
    <row r="34" spans="4:18" s="167" customFormat="1" x14ac:dyDescent="0.2"/>
    <row r="35" spans="4:18" s="167" customFormat="1" x14ac:dyDescent="0.2">
      <c r="D35" s="168"/>
      <c r="E35" s="168"/>
      <c r="F35" s="168"/>
      <c r="G35" s="168"/>
      <c r="H35" s="168"/>
      <c r="I35" s="168"/>
      <c r="J35" s="168"/>
      <c r="K35" s="168"/>
      <c r="L35" s="168"/>
      <c r="M35" s="168"/>
      <c r="N35" s="168"/>
      <c r="O35" s="168"/>
      <c r="P35" s="168"/>
      <c r="Q35" s="168"/>
      <c r="R35" s="168"/>
    </row>
    <row r="36" spans="4:18" s="167" customFormat="1" x14ac:dyDescent="0.2">
      <c r="D36" s="168"/>
      <c r="E36" s="168"/>
      <c r="F36" s="168"/>
      <c r="G36" s="168"/>
      <c r="H36" s="168"/>
      <c r="I36" s="168"/>
      <c r="J36" s="168"/>
      <c r="K36" s="168"/>
      <c r="L36" s="168"/>
      <c r="M36" s="168"/>
      <c r="N36" s="168"/>
      <c r="O36" s="168"/>
      <c r="P36" s="168"/>
      <c r="Q36" s="168"/>
      <c r="R36" s="168"/>
    </row>
    <row r="37" spans="4:18" s="167" customFormat="1" x14ac:dyDescent="0.2">
      <c r="D37" s="168"/>
      <c r="E37" s="168"/>
      <c r="F37" s="168"/>
      <c r="G37" s="168"/>
      <c r="H37" s="168"/>
      <c r="I37" s="168"/>
      <c r="J37" s="168"/>
      <c r="K37" s="168"/>
      <c r="L37" s="168"/>
      <c r="M37" s="168"/>
      <c r="N37" s="168"/>
      <c r="O37" s="168"/>
      <c r="P37" s="168"/>
      <c r="Q37" s="168"/>
      <c r="R37" s="168"/>
    </row>
    <row r="38" spans="4:18" s="167" customFormat="1" x14ac:dyDescent="0.2">
      <c r="D38" s="168"/>
      <c r="E38" s="168"/>
      <c r="F38" s="168"/>
      <c r="G38" s="168"/>
      <c r="H38" s="168"/>
      <c r="I38" s="168"/>
      <c r="J38" s="168"/>
      <c r="K38" s="168"/>
      <c r="L38" s="168"/>
      <c r="M38" s="168"/>
      <c r="N38" s="168"/>
      <c r="O38" s="168"/>
      <c r="P38" s="168"/>
      <c r="Q38" s="168"/>
      <c r="R38" s="168"/>
    </row>
    <row r="39" spans="4:18" x14ac:dyDescent="0.2">
      <c r="D39" s="169"/>
      <c r="E39" s="169"/>
      <c r="F39" s="169"/>
      <c r="G39" s="169"/>
      <c r="H39" s="169"/>
      <c r="I39" s="169"/>
      <c r="J39" s="169"/>
      <c r="K39" s="169"/>
      <c r="L39" s="169"/>
      <c r="M39" s="169"/>
      <c r="N39" s="169"/>
      <c r="O39" s="169"/>
      <c r="P39" s="169"/>
      <c r="Q39" s="169"/>
      <c r="R39" s="169"/>
    </row>
    <row r="40" spans="4:18" x14ac:dyDescent="0.2">
      <c r="D40" s="168"/>
      <c r="E40" s="168"/>
      <c r="F40" s="168"/>
      <c r="G40" s="168"/>
      <c r="H40" s="168"/>
      <c r="I40" s="168"/>
      <c r="J40" s="168"/>
      <c r="K40" s="168"/>
      <c r="L40" s="168"/>
      <c r="M40" s="168"/>
      <c r="N40" s="168"/>
      <c r="O40" s="168"/>
      <c r="P40" s="168"/>
      <c r="Q40" s="168"/>
      <c r="R40" s="168"/>
    </row>
    <row r="41" spans="4:18" x14ac:dyDescent="0.2">
      <c r="D41" s="168"/>
      <c r="E41" s="168"/>
      <c r="F41" s="168"/>
      <c r="G41" s="168"/>
      <c r="H41" s="168"/>
      <c r="I41" s="168"/>
      <c r="J41" s="168"/>
      <c r="K41" s="168"/>
      <c r="L41" s="168"/>
      <c r="M41" s="168"/>
      <c r="N41" s="168"/>
      <c r="O41" s="168"/>
      <c r="P41" s="168"/>
      <c r="Q41" s="168"/>
      <c r="R41" s="168"/>
    </row>
    <row r="42" spans="4:18" x14ac:dyDescent="0.2">
      <c r="D42" s="168"/>
      <c r="E42" s="168"/>
      <c r="F42" s="168"/>
      <c r="G42" s="168"/>
      <c r="H42" s="168"/>
      <c r="I42" s="168"/>
      <c r="J42" s="168"/>
      <c r="K42" s="168"/>
      <c r="L42" s="168"/>
      <c r="M42" s="168"/>
      <c r="N42" s="168"/>
      <c r="O42" s="168"/>
      <c r="P42" s="168"/>
      <c r="Q42" s="168"/>
      <c r="R42" s="168"/>
    </row>
    <row r="43" spans="4:18" x14ac:dyDescent="0.2">
      <c r="D43" s="168"/>
      <c r="E43" s="168"/>
      <c r="F43" s="168"/>
      <c r="G43" s="168"/>
      <c r="H43" s="168"/>
      <c r="I43" s="168"/>
      <c r="J43" s="168"/>
      <c r="K43" s="168"/>
      <c r="L43" s="168"/>
      <c r="M43" s="168"/>
      <c r="N43" s="168"/>
      <c r="O43" s="168"/>
      <c r="P43" s="168"/>
      <c r="Q43" s="168"/>
      <c r="R43" s="168"/>
    </row>
    <row r="44" spans="4:18" x14ac:dyDescent="0.2">
      <c r="D44" s="168"/>
      <c r="E44" s="168"/>
      <c r="F44" s="168"/>
      <c r="G44" s="168"/>
      <c r="H44" s="168"/>
      <c r="I44" s="168"/>
      <c r="J44" s="168"/>
      <c r="K44" s="168"/>
      <c r="L44" s="168"/>
      <c r="M44" s="168"/>
      <c r="N44" s="168"/>
      <c r="O44" s="168"/>
      <c r="P44" s="168"/>
      <c r="Q44" s="168"/>
      <c r="R44" s="168"/>
    </row>
    <row r="45" spans="4:18" x14ac:dyDescent="0.2">
      <c r="D45" s="168"/>
      <c r="E45" s="168"/>
      <c r="F45" s="168"/>
      <c r="G45" s="168"/>
      <c r="H45" s="168"/>
      <c r="I45" s="168"/>
      <c r="J45" s="168"/>
      <c r="K45" s="168"/>
      <c r="L45" s="168"/>
      <c r="M45" s="168"/>
      <c r="N45" s="168"/>
      <c r="O45" s="168"/>
      <c r="P45" s="168"/>
      <c r="Q45" s="168"/>
      <c r="R45" s="168"/>
    </row>
  </sheetData>
  <pageMargins left="0.5" right="0.5" top="0.5" bottom="1" header="0.5" footer="0.5"/>
  <pageSetup scale="70" fitToHeight="3" orientation="landscape" r:id="rId1"/>
  <headerFooter alignWithMargins="0">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C9E6B-AE0F-4E8B-937F-05DB1FDC1C4A}">
  <dimension ref="A1"/>
  <sheetViews>
    <sheetView showGridLines="0" zoomScaleNormal="100" workbookViewId="0"/>
  </sheetViews>
  <sheetFormatPr defaultRowHeight="12.75" x14ac:dyDescent="0.2"/>
  <sheetData>
    <row r="1" spans="1:1" x14ac:dyDescent="0.2">
      <c r="A1" s="205"/>
    </row>
  </sheetData>
  <pageMargins left="0.7" right="0.7" top="0.75" bottom="0.75" header="0.3" footer="0.3"/>
  <pageSetup orientation="landscape" horizontalDpi="1200" verticalDpi="1200" r:id="rId1"/>
  <rowBreaks count="4" manualBreakCount="4">
    <brk id="24" max="16383" man="1"/>
    <brk id="49" max="16383" man="1"/>
    <brk id="74" max="16383" man="1"/>
    <brk id="99"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4DAA-07F3-4CC6-89C6-B8EEA516D75C}">
  <dimension ref="A1:R49"/>
  <sheetViews>
    <sheetView showGridLines="0" zoomScale="80" zoomScaleNormal="80" workbookViewId="0"/>
  </sheetViews>
  <sheetFormatPr defaultColWidth="12.85546875" defaultRowHeight="12.75" x14ac:dyDescent="0.2"/>
  <cols>
    <col min="1" max="1" width="2.5703125" style="13" customWidth="1"/>
    <col min="2" max="2" width="12.85546875" style="13" customWidth="1"/>
    <col min="3" max="3" width="41" style="13" customWidth="1"/>
    <col min="4" max="18" width="9.42578125" style="39" customWidth="1"/>
    <col min="19" max="16384" width="12.85546875" style="13"/>
  </cols>
  <sheetData>
    <row r="1" spans="1:18" s="10" customFormat="1" x14ac:dyDescent="0.2"/>
    <row r="2" spans="1:18" s="10" customFormat="1" ht="18" x14ac:dyDescent="0.25">
      <c r="A2" s="78" t="s">
        <v>270</v>
      </c>
    </row>
    <row r="3" spans="1:18" s="10" customFormat="1" x14ac:dyDescent="0.2">
      <c r="A3" s="1" t="s">
        <v>168</v>
      </c>
    </row>
    <row r="4" spans="1:18" s="12" customFormat="1" x14ac:dyDescent="0.2">
      <c r="C4" s="21" t="s">
        <v>71</v>
      </c>
      <c r="D4" s="41">
        <v>43769</v>
      </c>
      <c r="E4" s="41">
        <v>43799</v>
      </c>
      <c r="F4" s="41">
        <v>43830</v>
      </c>
      <c r="G4" s="41">
        <v>43861</v>
      </c>
      <c r="H4" s="41">
        <v>43890</v>
      </c>
      <c r="I4" s="41">
        <v>43921</v>
      </c>
      <c r="J4" s="41">
        <v>43922</v>
      </c>
      <c r="K4" s="41">
        <v>43952</v>
      </c>
      <c r="L4" s="41">
        <v>43983</v>
      </c>
      <c r="M4" s="41">
        <v>44013</v>
      </c>
      <c r="N4" s="41">
        <v>44044</v>
      </c>
      <c r="O4" s="41">
        <v>44075</v>
      </c>
      <c r="P4" s="41">
        <v>44105</v>
      </c>
      <c r="Q4" s="41">
        <v>44136</v>
      </c>
      <c r="R4" s="41">
        <v>44166</v>
      </c>
    </row>
    <row r="5" spans="1:18" x14ac:dyDescent="0.2">
      <c r="D5" s="40"/>
      <c r="E5" s="40"/>
      <c r="F5" s="40"/>
      <c r="G5" s="40"/>
      <c r="H5" s="40"/>
      <c r="I5" s="40"/>
      <c r="J5" s="40"/>
      <c r="K5" s="40"/>
      <c r="L5" s="40"/>
      <c r="M5" s="40"/>
      <c r="N5" s="40"/>
      <c r="O5" s="40"/>
      <c r="P5" s="40"/>
      <c r="Q5" s="40"/>
      <c r="R5" s="40"/>
    </row>
    <row r="6" spans="1:18" x14ac:dyDescent="0.2">
      <c r="A6" s="13" t="s">
        <v>254</v>
      </c>
      <c r="D6" s="40"/>
      <c r="E6" s="40"/>
      <c r="F6" s="40"/>
      <c r="G6" s="40"/>
      <c r="H6" s="40"/>
      <c r="I6" s="40"/>
      <c r="J6" s="40"/>
      <c r="K6" s="40"/>
      <c r="L6" s="40"/>
      <c r="M6" s="40"/>
      <c r="N6" s="40"/>
      <c r="O6" s="40"/>
      <c r="P6" s="40"/>
      <c r="Q6" s="40"/>
      <c r="R6" s="40"/>
    </row>
    <row r="7" spans="1:18" x14ac:dyDescent="0.2">
      <c r="B7" s="13" t="s">
        <v>48</v>
      </c>
      <c r="D7" s="27">
        <v>59275</v>
      </c>
      <c r="E7" s="27">
        <v>59364</v>
      </c>
      <c r="F7" s="27">
        <v>60676</v>
      </c>
      <c r="G7" s="27">
        <v>60839</v>
      </c>
      <c r="H7" s="27">
        <v>61856</v>
      </c>
      <c r="I7" s="27">
        <v>59613</v>
      </c>
      <c r="J7" s="27">
        <v>54288</v>
      </c>
      <c r="K7" s="27">
        <v>58013</v>
      </c>
      <c r="L7" s="27">
        <v>59477</v>
      </c>
      <c r="M7" s="27">
        <v>60132</v>
      </c>
      <c r="N7" s="27">
        <v>62390</v>
      </c>
      <c r="O7" s="27">
        <v>63288</v>
      </c>
      <c r="P7" s="27">
        <v>63599</v>
      </c>
      <c r="Q7" s="27">
        <v>62494</v>
      </c>
      <c r="R7" s="27">
        <v>66826</v>
      </c>
    </row>
    <row r="8" spans="1:18" x14ac:dyDescent="0.2">
      <c r="B8" s="13" t="s">
        <v>9</v>
      </c>
      <c r="D8" s="27">
        <v>811</v>
      </c>
      <c r="E8" s="27">
        <v>894</v>
      </c>
      <c r="F8" s="27">
        <v>882</v>
      </c>
      <c r="G8" s="27">
        <v>1195</v>
      </c>
      <c r="H8" s="27">
        <v>1272</v>
      </c>
      <c r="I8" s="27">
        <v>1189</v>
      </c>
      <c r="J8" s="27">
        <v>856</v>
      </c>
      <c r="K8" s="27">
        <v>813</v>
      </c>
      <c r="L8" s="27">
        <v>836</v>
      </c>
      <c r="M8" s="27">
        <v>802</v>
      </c>
      <c r="N8" s="27">
        <v>873</v>
      </c>
      <c r="O8" s="27">
        <v>1228</v>
      </c>
      <c r="P8" s="27">
        <v>1164</v>
      </c>
      <c r="Q8" s="27">
        <v>1996</v>
      </c>
      <c r="R8" s="27">
        <v>1341</v>
      </c>
    </row>
    <row r="9" spans="1:18" x14ac:dyDescent="0.2">
      <c r="B9" s="13" t="s">
        <v>14</v>
      </c>
      <c r="D9" s="18">
        <v>868</v>
      </c>
      <c r="E9" s="18">
        <v>902</v>
      </c>
      <c r="F9" s="18">
        <v>799</v>
      </c>
      <c r="G9" s="18">
        <v>928</v>
      </c>
      <c r="H9" s="18">
        <v>895</v>
      </c>
      <c r="I9" s="18">
        <v>1478</v>
      </c>
      <c r="J9" s="18">
        <v>702</v>
      </c>
      <c r="K9" s="18">
        <v>729</v>
      </c>
      <c r="L9" s="18">
        <v>698</v>
      </c>
      <c r="M9" s="18">
        <v>666</v>
      </c>
      <c r="N9" s="18">
        <v>662</v>
      </c>
      <c r="O9" s="18">
        <v>726</v>
      </c>
      <c r="P9" s="18">
        <v>993</v>
      </c>
      <c r="Q9" s="18">
        <v>1263</v>
      </c>
      <c r="R9" s="18">
        <v>869</v>
      </c>
    </row>
    <row r="10" spans="1:18" x14ac:dyDescent="0.2">
      <c r="B10" s="13" t="s">
        <v>10</v>
      </c>
      <c r="D10" s="27">
        <v>-57</v>
      </c>
      <c r="E10" s="27">
        <v>-8</v>
      </c>
      <c r="F10" s="27">
        <v>83</v>
      </c>
      <c r="G10" s="27">
        <v>267</v>
      </c>
      <c r="H10" s="27">
        <v>377</v>
      </c>
      <c r="I10" s="27">
        <v>-289</v>
      </c>
      <c r="J10" s="27">
        <v>154</v>
      </c>
      <c r="K10" s="27">
        <v>84</v>
      </c>
      <c r="L10" s="27">
        <v>138</v>
      </c>
      <c r="M10" s="27">
        <v>136</v>
      </c>
      <c r="N10" s="27">
        <v>211</v>
      </c>
      <c r="O10" s="27">
        <v>502</v>
      </c>
      <c r="P10" s="27">
        <v>171</v>
      </c>
      <c r="Q10" s="27">
        <v>733</v>
      </c>
      <c r="R10" s="27">
        <v>472</v>
      </c>
    </row>
    <row r="11" spans="1:18" x14ac:dyDescent="0.2">
      <c r="B11" s="208" t="s">
        <v>303</v>
      </c>
      <c r="D11" s="27">
        <v>0</v>
      </c>
      <c r="E11" s="27">
        <v>0</v>
      </c>
      <c r="F11" s="27">
        <v>0</v>
      </c>
      <c r="G11" s="27">
        <v>0</v>
      </c>
      <c r="H11" s="27">
        <v>0</v>
      </c>
      <c r="I11" s="27">
        <v>0</v>
      </c>
      <c r="J11" s="27">
        <v>0</v>
      </c>
      <c r="K11" s="27">
        <v>0</v>
      </c>
      <c r="L11" s="27">
        <v>0</v>
      </c>
      <c r="M11" s="27">
        <v>0</v>
      </c>
      <c r="N11" s="27">
        <v>0</v>
      </c>
      <c r="O11" s="27">
        <v>0</v>
      </c>
      <c r="P11" s="27">
        <v>0</v>
      </c>
      <c r="Q11" s="27">
        <v>0</v>
      </c>
      <c r="R11" s="27">
        <v>-13216</v>
      </c>
    </row>
    <row r="12" spans="1:18" x14ac:dyDescent="0.2">
      <c r="B12" s="13" t="s">
        <v>15</v>
      </c>
      <c r="D12" s="18">
        <v>146</v>
      </c>
      <c r="E12" s="18">
        <v>1320</v>
      </c>
      <c r="F12" s="18">
        <v>80</v>
      </c>
      <c r="G12" s="18">
        <v>750</v>
      </c>
      <c r="H12" s="18">
        <v>-2620</v>
      </c>
      <c r="I12" s="18">
        <v>-5036</v>
      </c>
      <c r="J12" s="18">
        <v>3571</v>
      </c>
      <c r="K12" s="18">
        <v>1380</v>
      </c>
      <c r="L12" s="18">
        <v>517</v>
      </c>
      <c r="M12" s="18">
        <v>2122</v>
      </c>
      <c r="N12" s="18">
        <v>687</v>
      </c>
      <c r="O12" s="18">
        <v>-191</v>
      </c>
      <c r="P12" s="18">
        <v>-1276</v>
      </c>
      <c r="Q12" s="18">
        <v>3599</v>
      </c>
      <c r="R12" s="18">
        <v>1380</v>
      </c>
    </row>
    <row r="13" spans="1:18" x14ac:dyDescent="0.2">
      <c r="B13" s="13" t="s">
        <v>16</v>
      </c>
      <c r="D13" s="27">
        <v>59364</v>
      </c>
      <c r="E13" s="27">
        <v>60676</v>
      </c>
      <c r="F13" s="27">
        <v>60839</v>
      </c>
      <c r="G13" s="27">
        <v>61856</v>
      </c>
      <c r="H13" s="27">
        <v>59613</v>
      </c>
      <c r="I13" s="27">
        <v>54288</v>
      </c>
      <c r="J13" s="27">
        <v>58013</v>
      </c>
      <c r="K13" s="27">
        <v>59477</v>
      </c>
      <c r="L13" s="27">
        <v>60132</v>
      </c>
      <c r="M13" s="27">
        <v>62390</v>
      </c>
      <c r="N13" s="27">
        <v>63288</v>
      </c>
      <c r="O13" s="27">
        <v>63599</v>
      </c>
      <c r="P13" s="27">
        <v>62494</v>
      </c>
      <c r="Q13" s="27">
        <v>66826</v>
      </c>
      <c r="R13" s="27">
        <v>55462</v>
      </c>
    </row>
    <row r="14" spans="1:18" x14ac:dyDescent="0.2">
      <c r="D14" s="38"/>
      <c r="E14" s="38"/>
      <c r="F14" s="38"/>
      <c r="G14" s="38"/>
      <c r="H14" s="38"/>
      <c r="I14" s="38"/>
      <c r="J14" s="38"/>
      <c r="K14" s="38"/>
      <c r="L14" s="38"/>
      <c r="M14" s="38"/>
      <c r="N14" s="38"/>
      <c r="O14" s="38"/>
      <c r="P14" s="38"/>
      <c r="Q14" s="38"/>
      <c r="R14" s="38"/>
    </row>
    <row r="15" spans="1:18" x14ac:dyDescent="0.2">
      <c r="A15" s="13" t="s">
        <v>255</v>
      </c>
      <c r="D15" s="38"/>
      <c r="E15" s="38"/>
      <c r="F15" s="38"/>
      <c r="G15" s="38"/>
      <c r="H15" s="38"/>
      <c r="I15" s="38"/>
      <c r="J15" s="38"/>
      <c r="K15" s="38"/>
      <c r="L15" s="38"/>
      <c r="M15" s="38"/>
      <c r="N15" s="38"/>
      <c r="O15" s="38"/>
      <c r="P15" s="38"/>
      <c r="Q15" s="38"/>
      <c r="R15" s="38"/>
    </row>
    <row r="16" spans="1:18" x14ac:dyDescent="0.2">
      <c r="B16" s="126" t="s">
        <v>48</v>
      </c>
      <c r="D16" s="127">
        <v>58783</v>
      </c>
      <c r="E16" s="127">
        <v>58884</v>
      </c>
      <c r="F16" s="127">
        <v>60199</v>
      </c>
      <c r="G16" s="127">
        <v>60360</v>
      </c>
      <c r="H16" s="127">
        <v>61391</v>
      </c>
      <c r="I16" s="127">
        <v>59133</v>
      </c>
      <c r="J16" s="127">
        <v>53542</v>
      </c>
      <c r="K16" s="127">
        <v>57248</v>
      </c>
      <c r="L16" s="127">
        <v>58709</v>
      </c>
      <c r="M16" s="127">
        <v>59377</v>
      </c>
      <c r="N16" s="127">
        <v>61627</v>
      </c>
      <c r="O16" s="127">
        <v>62520</v>
      </c>
      <c r="P16" s="127">
        <v>62817</v>
      </c>
      <c r="Q16" s="127">
        <v>61697</v>
      </c>
      <c r="R16" s="127">
        <v>66051</v>
      </c>
    </row>
    <row r="17" spans="1:18" x14ac:dyDescent="0.2">
      <c r="B17" s="126" t="s">
        <v>9</v>
      </c>
      <c r="D17" s="127">
        <v>763</v>
      </c>
      <c r="E17" s="127">
        <v>855</v>
      </c>
      <c r="F17" s="127">
        <v>832</v>
      </c>
      <c r="G17" s="127">
        <v>1158</v>
      </c>
      <c r="H17" s="127">
        <v>1222</v>
      </c>
      <c r="I17" s="127">
        <v>1077</v>
      </c>
      <c r="J17" s="127">
        <v>775</v>
      </c>
      <c r="K17" s="127">
        <v>751</v>
      </c>
      <c r="L17" s="127">
        <v>785</v>
      </c>
      <c r="M17" s="127">
        <v>748</v>
      </c>
      <c r="N17" s="127">
        <v>813</v>
      </c>
      <c r="O17" s="127">
        <v>1170</v>
      </c>
      <c r="P17" s="127">
        <v>1070</v>
      </c>
      <c r="Q17" s="127">
        <v>1899</v>
      </c>
      <c r="R17" s="127">
        <v>1252</v>
      </c>
    </row>
    <row r="18" spans="1:18" x14ac:dyDescent="0.2">
      <c r="B18" s="126" t="s">
        <v>14</v>
      </c>
      <c r="D18" s="128">
        <v>826</v>
      </c>
      <c r="E18" s="128">
        <v>878</v>
      </c>
      <c r="F18" s="128">
        <v>765</v>
      </c>
      <c r="G18" s="128">
        <v>891</v>
      </c>
      <c r="H18" s="128">
        <v>869</v>
      </c>
      <c r="I18" s="128">
        <v>1440</v>
      </c>
      <c r="J18" s="128">
        <v>653</v>
      </c>
      <c r="K18" s="128">
        <v>687</v>
      </c>
      <c r="L18" s="128">
        <v>668</v>
      </c>
      <c r="M18" s="128">
        <v>629</v>
      </c>
      <c r="N18" s="128">
        <v>624</v>
      </c>
      <c r="O18" s="128">
        <v>693</v>
      </c>
      <c r="P18" s="128">
        <v>941</v>
      </c>
      <c r="Q18" s="128">
        <v>1186</v>
      </c>
      <c r="R18" s="128">
        <v>824</v>
      </c>
    </row>
    <row r="19" spans="1:18" x14ac:dyDescent="0.2">
      <c r="B19" s="126" t="s">
        <v>10</v>
      </c>
      <c r="D19" s="127">
        <v>-63</v>
      </c>
      <c r="E19" s="127">
        <v>-23</v>
      </c>
      <c r="F19" s="127">
        <v>67</v>
      </c>
      <c r="G19" s="127">
        <v>267</v>
      </c>
      <c r="H19" s="127">
        <v>353</v>
      </c>
      <c r="I19" s="127">
        <v>-363</v>
      </c>
      <c r="J19" s="127">
        <v>122</v>
      </c>
      <c r="K19" s="127">
        <v>64</v>
      </c>
      <c r="L19" s="127">
        <v>117</v>
      </c>
      <c r="M19" s="127">
        <v>119</v>
      </c>
      <c r="N19" s="127">
        <v>189</v>
      </c>
      <c r="O19" s="127">
        <v>477</v>
      </c>
      <c r="P19" s="127">
        <v>129</v>
      </c>
      <c r="Q19" s="127">
        <v>713</v>
      </c>
      <c r="R19" s="127">
        <v>428</v>
      </c>
    </row>
    <row r="20" spans="1:18" x14ac:dyDescent="0.2">
      <c r="B20" s="126" t="s">
        <v>52</v>
      </c>
      <c r="D20" s="127">
        <v>19</v>
      </c>
      <c r="E20" s="127">
        <v>18</v>
      </c>
      <c r="F20" s="127">
        <v>15</v>
      </c>
      <c r="G20" s="127">
        <v>14</v>
      </c>
      <c r="H20" s="127">
        <v>9</v>
      </c>
      <c r="I20" s="127">
        <v>-193</v>
      </c>
      <c r="J20" s="127">
        <v>13</v>
      </c>
      <c r="K20" s="127">
        <v>17</v>
      </c>
      <c r="L20" s="127">
        <v>34</v>
      </c>
      <c r="M20" s="129">
        <v>10</v>
      </c>
      <c r="N20" s="129">
        <v>17</v>
      </c>
      <c r="O20" s="129">
        <v>11</v>
      </c>
      <c r="P20" s="129">
        <v>29</v>
      </c>
      <c r="Q20" s="129">
        <v>43</v>
      </c>
      <c r="R20" s="129">
        <v>50</v>
      </c>
    </row>
    <row r="21" spans="1:18" x14ac:dyDescent="0.2">
      <c r="B21" s="208" t="s">
        <v>303</v>
      </c>
      <c r="D21" s="27">
        <v>0</v>
      </c>
      <c r="E21" s="27">
        <v>0</v>
      </c>
      <c r="F21" s="27">
        <v>0</v>
      </c>
      <c r="G21" s="27">
        <v>0</v>
      </c>
      <c r="H21" s="27">
        <v>0</v>
      </c>
      <c r="I21" s="27">
        <v>0</v>
      </c>
      <c r="J21" s="27">
        <v>0</v>
      </c>
      <c r="K21" s="27">
        <v>0</v>
      </c>
      <c r="L21" s="27">
        <v>0</v>
      </c>
      <c r="M21" s="27">
        <v>0</v>
      </c>
      <c r="N21" s="27">
        <v>0</v>
      </c>
      <c r="O21" s="27">
        <v>0</v>
      </c>
      <c r="P21" s="27">
        <v>0</v>
      </c>
      <c r="Q21" s="27">
        <v>0</v>
      </c>
      <c r="R21" s="129">
        <v>-12918</v>
      </c>
    </row>
    <row r="22" spans="1:18" x14ac:dyDescent="0.2">
      <c r="B22" s="126" t="s">
        <v>15</v>
      </c>
      <c r="D22" s="128">
        <v>145</v>
      </c>
      <c r="E22" s="128">
        <v>1320</v>
      </c>
      <c r="F22" s="128">
        <v>79</v>
      </c>
      <c r="G22" s="128">
        <v>750</v>
      </c>
      <c r="H22" s="128">
        <v>-2620</v>
      </c>
      <c r="I22" s="128">
        <v>-5035</v>
      </c>
      <c r="J22" s="128">
        <v>3571</v>
      </c>
      <c r="K22" s="128">
        <v>1380</v>
      </c>
      <c r="L22" s="128">
        <v>517</v>
      </c>
      <c r="M22" s="130">
        <v>2121</v>
      </c>
      <c r="N22" s="130">
        <v>687</v>
      </c>
      <c r="O22" s="130">
        <v>-191</v>
      </c>
      <c r="P22" s="130">
        <v>-1278</v>
      </c>
      <c r="Q22" s="130">
        <v>3598</v>
      </c>
      <c r="R22" s="130">
        <v>1380</v>
      </c>
    </row>
    <row r="23" spans="1:18" x14ac:dyDescent="0.2">
      <c r="B23" s="126" t="s">
        <v>16</v>
      </c>
      <c r="D23" s="127">
        <v>58884</v>
      </c>
      <c r="E23" s="127">
        <v>60199</v>
      </c>
      <c r="F23" s="127">
        <v>60360</v>
      </c>
      <c r="G23" s="127">
        <v>61391</v>
      </c>
      <c r="H23" s="127">
        <v>59133</v>
      </c>
      <c r="I23" s="127">
        <v>53542</v>
      </c>
      <c r="J23" s="127">
        <v>57248</v>
      </c>
      <c r="K23" s="127">
        <v>58709</v>
      </c>
      <c r="L23" s="127">
        <v>59377</v>
      </c>
      <c r="M23" s="127">
        <v>61627</v>
      </c>
      <c r="N23" s="127">
        <v>62520</v>
      </c>
      <c r="O23" s="127">
        <v>62817</v>
      </c>
      <c r="P23" s="127">
        <v>61697</v>
      </c>
      <c r="Q23" s="127">
        <v>66051</v>
      </c>
      <c r="R23" s="127">
        <v>54991</v>
      </c>
    </row>
    <row r="24" spans="1:18" s="132" customFormat="1" x14ac:dyDescent="0.2">
      <c r="D24" s="133"/>
      <c r="E24" s="133"/>
      <c r="F24" s="133"/>
      <c r="G24" s="133"/>
      <c r="H24" s="133"/>
      <c r="I24" s="133"/>
      <c r="J24" s="133"/>
      <c r="K24" s="133"/>
      <c r="L24" s="133"/>
      <c r="M24" s="133"/>
      <c r="N24" s="133"/>
      <c r="O24" s="133"/>
      <c r="P24" s="133"/>
      <c r="Q24" s="133"/>
      <c r="R24" s="133"/>
    </row>
    <row r="25" spans="1:18" s="132" customFormat="1" x14ac:dyDescent="0.2">
      <c r="A25" s="131" t="s">
        <v>256</v>
      </c>
      <c r="D25" s="133"/>
      <c r="E25" s="133"/>
      <c r="F25" s="133"/>
      <c r="G25" s="133"/>
      <c r="H25" s="133"/>
      <c r="I25" s="133"/>
      <c r="J25" s="133"/>
      <c r="K25" s="133"/>
      <c r="L25" s="133"/>
      <c r="M25" s="133"/>
      <c r="N25" s="133"/>
      <c r="O25" s="133"/>
      <c r="P25" s="133"/>
      <c r="Q25" s="133"/>
      <c r="R25" s="133"/>
    </row>
    <row r="26" spans="1:18" s="132" customFormat="1" x14ac:dyDescent="0.2">
      <c r="B26" s="131" t="s">
        <v>257</v>
      </c>
      <c r="D26" s="129">
        <v>-57</v>
      </c>
      <c r="E26" s="129">
        <v>-8</v>
      </c>
      <c r="F26" s="129">
        <v>83</v>
      </c>
      <c r="G26" s="129">
        <v>267</v>
      </c>
      <c r="H26" s="129">
        <v>377</v>
      </c>
      <c r="I26" s="129">
        <v>-289</v>
      </c>
      <c r="J26" s="129">
        <v>154</v>
      </c>
      <c r="K26" s="129">
        <v>84</v>
      </c>
      <c r="L26" s="129">
        <v>138</v>
      </c>
      <c r="M26" s="129">
        <v>136</v>
      </c>
      <c r="N26" s="129">
        <v>211</v>
      </c>
      <c r="O26" s="129">
        <v>502</v>
      </c>
      <c r="P26" s="129">
        <v>171</v>
      </c>
      <c r="Q26" s="129">
        <v>733</v>
      </c>
      <c r="R26" s="129">
        <v>472</v>
      </c>
    </row>
    <row r="27" spans="1:18" s="132" customFormat="1" x14ac:dyDescent="0.2">
      <c r="B27" s="131" t="s">
        <v>258</v>
      </c>
      <c r="D27" s="130">
        <v>45</v>
      </c>
      <c r="E27" s="130">
        <v>74</v>
      </c>
      <c r="F27" s="130">
        <v>83</v>
      </c>
      <c r="G27" s="130">
        <v>59</v>
      </c>
      <c r="H27" s="130">
        <v>91</v>
      </c>
      <c r="I27" s="130">
        <v>-68</v>
      </c>
      <c r="J27" s="130">
        <v>45</v>
      </c>
      <c r="K27" s="130">
        <v>67</v>
      </c>
      <c r="L27" s="130">
        <v>569</v>
      </c>
      <c r="M27" s="130">
        <v>87</v>
      </c>
      <c r="N27" s="130">
        <v>163</v>
      </c>
      <c r="O27" s="130">
        <v>-153</v>
      </c>
      <c r="P27" s="130">
        <v>67</v>
      </c>
      <c r="Q27" s="130">
        <v>162</v>
      </c>
      <c r="R27" s="130">
        <v>143</v>
      </c>
    </row>
    <row r="28" spans="1:18" s="132" customFormat="1" x14ac:dyDescent="0.2">
      <c r="B28" s="131" t="s">
        <v>259</v>
      </c>
      <c r="D28" s="129">
        <v>-12</v>
      </c>
      <c r="E28" s="129">
        <v>66</v>
      </c>
      <c r="F28" s="129">
        <v>166</v>
      </c>
      <c r="G28" s="129">
        <v>326</v>
      </c>
      <c r="H28" s="129">
        <v>468</v>
      </c>
      <c r="I28" s="129">
        <v>-357</v>
      </c>
      <c r="J28" s="129">
        <v>199</v>
      </c>
      <c r="K28" s="129">
        <v>151</v>
      </c>
      <c r="L28" s="129">
        <v>707</v>
      </c>
      <c r="M28" s="129">
        <v>223</v>
      </c>
      <c r="N28" s="129">
        <v>374</v>
      </c>
      <c r="O28" s="129">
        <v>349</v>
      </c>
      <c r="P28" s="129">
        <v>238</v>
      </c>
      <c r="Q28" s="129">
        <v>895</v>
      </c>
      <c r="R28" s="129">
        <v>615</v>
      </c>
    </row>
    <row r="29" spans="1:18" s="132" customFormat="1" x14ac:dyDescent="0.2">
      <c r="B29" s="131" t="s">
        <v>204</v>
      </c>
      <c r="D29" s="130">
        <v>-38</v>
      </c>
      <c r="E29" s="130">
        <v>0</v>
      </c>
      <c r="F29" s="130">
        <v>-35</v>
      </c>
      <c r="G29" s="130">
        <v>-42</v>
      </c>
      <c r="H29" s="130">
        <v>-21</v>
      </c>
      <c r="I29" s="130">
        <v>-23</v>
      </c>
      <c r="J29" s="130">
        <v>2476</v>
      </c>
      <c r="K29" s="130">
        <v>78</v>
      </c>
      <c r="L29" s="130">
        <v>-12</v>
      </c>
      <c r="M29" s="130">
        <v>-123</v>
      </c>
      <c r="N29" s="130">
        <v>-155</v>
      </c>
      <c r="O29" s="130">
        <v>-41</v>
      </c>
      <c r="P29" s="130">
        <v>-53</v>
      </c>
      <c r="Q29" s="130">
        <v>59</v>
      </c>
      <c r="R29" s="130">
        <v>-81</v>
      </c>
    </row>
    <row r="30" spans="1:18" s="132" customFormat="1" ht="13.5" thickBot="1" x14ac:dyDescent="0.25">
      <c r="B30" s="131" t="s">
        <v>260</v>
      </c>
      <c r="D30" s="134">
        <v>-50</v>
      </c>
      <c r="E30" s="134">
        <v>66</v>
      </c>
      <c r="F30" s="134">
        <v>131</v>
      </c>
      <c r="G30" s="134">
        <v>284</v>
      </c>
      <c r="H30" s="134">
        <v>447</v>
      </c>
      <c r="I30" s="134">
        <v>-380</v>
      </c>
      <c r="J30" s="134">
        <v>2675</v>
      </c>
      <c r="K30" s="134">
        <v>229</v>
      </c>
      <c r="L30" s="134">
        <v>695</v>
      </c>
      <c r="M30" s="134">
        <v>100</v>
      </c>
      <c r="N30" s="134">
        <v>219</v>
      </c>
      <c r="O30" s="134">
        <v>308</v>
      </c>
      <c r="P30" s="134">
        <v>185</v>
      </c>
      <c r="Q30" s="134">
        <v>954</v>
      </c>
      <c r="R30" s="134">
        <v>534</v>
      </c>
    </row>
    <row r="31" spans="1:18" s="132" customFormat="1" x14ac:dyDescent="0.2">
      <c r="D31" s="133"/>
      <c r="E31" s="133"/>
      <c r="F31" s="133"/>
      <c r="G31" s="133"/>
      <c r="H31" s="133"/>
      <c r="I31" s="133"/>
      <c r="J31" s="133"/>
      <c r="K31" s="133"/>
      <c r="L31" s="133"/>
      <c r="M31" s="133"/>
      <c r="N31" s="133"/>
      <c r="O31" s="133"/>
      <c r="P31" s="133"/>
      <c r="Q31" s="133"/>
      <c r="R31" s="133"/>
    </row>
    <row r="32" spans="1:18" s="132" customFormat="1" x14ac:dyDescent="0.2">
      <c r="A32" s="131" t="s">
        <v>261</v>
      </c>
      <c r="D32" s="133"/>
      <c r="E32" s="133"/>
      <c r="F32" s="133"/>
      <c r="G32" s="133"/>
      <c r="H32" s="133"/>
      <c r="I32" s="133"/>
      <c r="J32" s="133"/>
      <c r="K32" s="133"/>
      <c r="L32" s="133"/>
      <c r="M32" s="133"/>
      <c r="N32" s="133"/>
      <c r="O32" s="133"/>
      <c r="P32" s="133"/>
      <c r="Q32" s="133"/>
      <c r="R32" s="133"/>
    </row>
    <row r="33" spans="2:18" s="132" customFormat="1" x14ac:dyDescent="0.2">
      <c r="B33" s="131" t="s">
        <v>257</v>
      </c>
      <c r="D33" s="135">
        <v>59364</v>
      </c>
      <c r="E33" s="135">
        <v>60676</v>
      </c>
      <c r="F33" s="135">
        <v>60839</v>
      </c>
      <c r="G33" s="135">
        <v>61856</v>
      </c>
      <c r="H33" s="135">
        <v>59613</v>
      </c>
      <c r="I33" s="135">
        <v>54288</v>
      </c>
      <c r="J33" s="135">
        <v>58013</v>
      </c>
      <c r="K33" s="135">
        <v>59477</v>
      </c>
      <c r="L33" s="135">
        <v>60132</v>
      </c>
      <c r="M33" s="135">
        <v>62390</v>
      </c>
      <c r="N33" s="135">
        <v>63288</v>
      </c>
      <c r="O33" s="135">
        <v>63599</v>
      </c>
      <c r="P33" s="135">
        <v>62494</v>
      </c>
      <c r="Q33" s="135">
        <v>66826</v>
      </c>
      <c r="R33" s="135">
        <v>55462</v>
      </c>
    </row>
    <row r="34" spans="2:18" s="132" customFormat="1" x14ac:dyDescent="0.2">
      <c r="B34" s="131" t="s">
        <v>262</v>
      </c>
      <c r="D34" s="136">
        <v>2205</v>
      </c>
      <c r="E34" s="136">
        <v>2286</v>
      </c>
      <c r="F34" s="136">
        <v>2372</v>
      </c>
      <c r="G34" s="136">
        <v>2463</v>
      </c>
      <c r="H34" s="136">
        <v>2528</v>
      </c>
      <c r="I34" s="136">
        <v>2335</v>
      </c>
      <c r="J34" s="136">
        <v>2445</v>
      </c>
      <c r="K34" s="136">
        <v>2543</v>
      </c>
      <c r="L34" s="136">
        <v>3132</v>
      </c>
      <c r="M34" s="136">
        <v>3303</v>
      </c>
      <c r="N34" s="136">
        <v>3482</v>
      </c>
      <c r="O34" s="136">
        <v>3330</v>
      </c>
      <c r="P34" s="136">
        <v>3356</v>
      </c>
      <c r="Q34" s="136">
        <v>3619</v>
      </c>
      <c r="R34" s="136">
        <v>3788</v>
      </c>
    </row>
    <row r="35" spans="2:18" s="132" customFormat="1" x14ac:dyDescent="0.2">
      <c r="B35" s="131" t="s">
        <v>203</v>
      </c>
      <c r="D35" s="129">
        <v>61569</v>
      </c>
      <c r="E35" s="129">
        <v>62962</v>
      </c>
      <c r="F35" s="129">
        <v>63211</v>
      </c>
      <c r="G35" s="129">
        <v>64319</v>
      </c>
      <c r="H35" s="129">
        <v>62141</v>
      </c>
      <c r="I35" s="129">
        <v>56623</v>
      </c>
      <c r="J35" s="129">
        <v>60458</v>
      </c>
      <c r="K35" s="129">
        <v>62020</v>
      </c>
      <c r="L35" s="129">
        <v>63264</v>
      </c>
      <c r="M35" s="129">
        <v>65693</v>
      </c>
      <c r="N35" s="129">
        <v>66770</v>
      </c>
      <c r="O35" s="129">
        <v>66929</v>
      </c>
      <c r="P35" s="129">
        <v>65850</v>
      </c>
      <c r="Q35" s="129">
        <v>70445</v>
      </c>
      <c r="R35" s="129">
        <v>59250</v>
      </c>
    </row>
    <row r="36" spans="2:18" s="132" customFormat="1" x14ac:dyDescent="0.2">
      <c r="B36" s="131" t="s">
        <v>204</v>
      </c>
      <c r="D36" s="136">
        <v>4942</v>
      </c>
      <c r="E36" s="136">
        <v>5057</v>
      </c>
      <c r="F36" s="136">
        <v>5046</v>
      </c>
      <c r="G36" s="136">
        <v>5050</v>
      </c>
      <c r="H36" s="136">
        <v>4728</v>
      </c>
      <c r="I36" s="136">
        <v>4275</v>
      </c>
      <c r="J36" s="136">
        <v>7234</v>
      </c>
      <c r="K36" s="136">
        <v>7478</v>
      </c>
      <c r="L36" s="136">
        <v>7557</v>
      </c>
      <c r="M36" s="136">
        <v>7723</v>
      </c>
      <c r="N36" s="136">
        <v>7693</v>
      </c>
      <c r="O36" s="136">
        <v>7671</v>
      </c>
      <c r="P36" s="136">
        <v>7478</v>
      </c>
      <c r="Q36" s="136">
        <v>8051</v>
      </c>
      <c r="R36" s="136">
        <v>51688</v>
      </c>
    </row>
    <row r="37" spans="2:18" s="132" customFormat="1" x14ac:dyDescent="0.2">
      <c r="B37" s="131" t="s">
        <v>266</v>
      </c>
      <c r="D37" s="135">
        <v>66511</v>
      </c>
      <c r="E37" s="135">
        <v>68019</v>
      </c>
      <c r="F37" s="135">
        <v>68257</v>
      </c>
      <c r="G37" s="135">
        <v>69369</v>
      </c>
      <c r="H37" s="135">
        <v>66869</v>
      </c>
      <c r="I37" s="135">
        <v>60898</v>
      </c>
      <c r="J37" s="135">
        <v>67692</v>
      </c>
      <c r="K37" s="135">
        <v>69498</v>
      </c>
      <c r="L37" s="135">
        <v>70821</v>
      </c>
      <c r="M37" s="135">
        <v>73416</v>
      </c>
      <c r="N37" s="135">
        <v>74463</v>
      </c>
      <c r="O37" s="135">
        <v>74600</v>
      </c>
      <c r="P37" s="135">
        <v>73328</v>
      </c>
      <c r="Q37" s="135">
        <v>78496</v>
      </c>
      <c r="R37" s="135">
        <v>110938</v>
      </c>
    </row>
    <row r="38" spans="2:18" s="132" customFormat="1" x14ac:dyDescent="0.2">
      <c r="B38" s="131" t="s">
        <v>191</v>
      </c>
      <c r="D38" s="135">
        <v>72320</v>
      </c>
      <c r="E38" s="135">
        <v>73637</v>
      </c>
      <c r="F38" s="135">
        <v>73575</v>
      </c>
      <c r="G38" s="135">
        <v>74518</v>
      </c>
      <c r="H38" s="135">
        <v>71943</v>
      </c>
      <c r="I38" s="135">
        <v>65103</v>
      </c>
      <c r="J38" s="135">
        <v>68483</v>
      </c>
      <c r="K38" s="135">
        <v>69528</v>
      </c>
      <c r="L38" s="135">
        <v>70135</v>
      </c>
      <c r="M38" s="135">
        <v>72204</v>
      </c>
      <c r="N38" s="135">
        <v>73065</v>
      </c>
      <c r="O38" s="135">
        <v>72660</v>
      </c>
      <c r="P38" s="135">
        <v>71128</v>
      </c>
      <c r="Q38" s="135">
        <v>74788</v>
      </c>
      <c r="R38" s="135">
        <v>75821</v>
      </c>
    </row>
    <row r="39" spans="2:18" s="132" customFormat="1" ht="13.5" thickBot="1" x14ac:dyDescent="0.25">
      <c r="B39" s="131" t="s">
        <v>263</v>
      </c>
      <c r="D39" s="137">
        <v>138831</v>
      </c>
      <c r="E39" s="137">
        <v>141656</v>
      </c>
      <c r="F39" s="137">
        <v>141832</v>
      </c>
      <c r="G39" s="137">
        <v>143887</v>
      </c>
      <c r="H39" s="137">
        <v>138812</v>
      </c>
      <c r="I39" s="137">
        <v>126001</v>
      </c>
      <c r="J39" s="137">
        <v>136175</v>
      </c>
      <c r="K39" s="137">
        <v>139026</v>
      </c>
      <c r="L39" s="137">
        <v>140956</v>
      </c>
      <c r="M39" s="137">
        <v>145620</v>
      </c>
      <c r="N39" s="137">
        <v>147528</v>
      </c>
      <c r="O39" s="137">
        <v>147260</v>
      </c>
      <c r="P39" s="137">
        <v>144456</v>
      </c>
      <c r="Q39" s="137">
        <v>153284</v>
      </c>
      <c r="R39" s="137">
        <v>186759</v>
      </c>
    </row>
    <row r="42" spans="2:18" x14ac:dyDescent="0.2">
      <c r="D42" s="186"/>
      <c r="E42" s="186"/>
      <c r="F42" s="186"/>
      <c r="G42" s="186"/>
      <c r="H42" s="186"/>
      <c r="I42" s="186"/>
      <c r="J42" s="186"/>
      <c r="K42" s="186"/>
      <c r="L42" s="186"/>
      <c r="M42" s="186"/>
      <c r="N42" s="186"/>
      <c r="O42" s="186"/>
      <c r="P42" s="186"/>
      <c r="Q42" s="186"/>
      <c r="R42" s="186"/>
    </row>
    <row r="43" spans="2:18" x14ac:dyDescent="0.2">
      <c r="D43" s="186"/>
      <c r="E43" s="186"/>
      <c r="F43" s="186"/>
      <c r="G43" s="186"/>
      <c r="H43" s="186"/>
      <c r="I43" s="186"/>
      <c r="J43" s="186"/>
      <c r="K43" s="186"/>
      <c r="L43" s="186"/>
      <c r="M43" s="186"/>
      <c r="N43" s="186"/>
      <c r="O43" s="186"/>
      <c r="P43" s="186"/>
      <c r="Q43" s="186"/>
      <c r="R43" s="186"/>
    </row>
    <row r="44" spans="2:18" x14ac:dyDescent="0.2">
      <c r="D44" s="186"/>
      <c r="E44" s="186"/>
      <c r="F44" s="186"/>
      <c r="G44" s="186"/>
      <c r="H44" s="186"/>
      <c r="I44" s="186"/>
      <c r="J44" s="186"/>
      <c r="K44" s="186"/>
      <c r="L44" s="186"/>
      <c r="M44" s="186"/>
      <c r="N44" s="186"/>
      <c r="O44" s="186"/>
      <c r="P44" s="186"/>
      <c r="Q44" s="186"/>
      <c r="R44" s="186"/>
    </row>
    <row r="45" spans="2:18" x14ac:dyDescent="0.2">
      <c r="D45" s="13"/>
      <c r="E45" s="13"/>
      <c r="F45" s="186"/>
      <c r="G45" s="13"/>
      <c r="H45" s="13"/>
      <c r="I45" s="186"/>
      <c r="J45" s="13"/>
      <c r="K45" s="13"/>
      <c r="L45" s="186"/>
      <c r="M45" s="13"/>
      <c r="N45" s="13"/>
      <c r="O45" s="186"/>
      <c r="P45" s="186"/>
      <c r="Q45" s="186"/>
      <c r="R45" s="186"/>
    </row>
    <row r="46" spans="2:18" x14ac:dyDescent="0.2">
      <c r="D46" s="13"/>
      <c r="E46" s="13"/>
      <c r="F46" s="186"/>
      <c r="G46" s="13"/>
      <c r="H46" s="13"/>
      <c r="I46" s="186"/>
      <c r="J46" s="13"/>
      <c r="K46" s="13"/>
      <c r="L46" s="186"/>
      <c r="M46" s="13"/>
      <c r="N46" s="13"/>
      <c r="O46" s="186"/>
      <c r="P46" s="186"/>
      <c r="Q46" s="186"/>
      <c r="R46" s="186"/>
    </row>
    <row r="47" spans="2:18" x14ac:dyDescent="0.2">
      <c r="D47" s="13"/>
      <c r="E47" s="13"/>
      <c r="F47" s="13"/>
      <c r="G47" s="13"/>
      <c r="H47" s="13"/>
      <c r="I47" s="13"/>
      <c r="J47" s="13"/>
      <c r="K47" s="13"/>
      <c r="L47" s="13"/>
      <c r="M47" s="13"/>
      <c r="N47" s="13"/>
      <c r="O47" s="13"/>
      <c r="P47" s="13"/>
      <c r="Q47" s="13"/>
      <c r="R47" s="13"/>
    </row>
    <row r="48" spans="2:18" x14ac:dyDescent="0.2">
      <c r="D48" s="13"/>
      <c r="E48" s="13"/>
      <c r="F48" s="13"/>
      <c r="G48" s="13"/>
      <c r="H48" s="13"/>
      <c r="I48" s="13"/>
      <c r="J48" s="13"/>
      <c r="K48" s="13"/>
      <c r="L48" s="13"/>
      <c r="M48" s="13"/>
      <c r="N48" s="13"/>
      <c r="O48" s="13"/>
      <c r="P48" s="13"/>
      <c r="Q48" s="13"/>
      <c r="R48" s="13"/>
    </row>
    <row r="49" spans="4:18" x14ac:dyDescent="0.2">
      <c r="D49" s="13"/>
      <c r="E49" s="13"/>
      <c r="F49" s="13"/>
      <c r="G49" s="13"/>
      <c r="H49" s="13"/>
      <c r="I49" s="13"/>
      <c r="J49" s="13"/>
      <c r="K49" s="13"/>
      <c r="L49" s="13"/>
      <c r="M49" s="13"/>
      <c r="N49" s="13"/>
      <c r="O49" s="13"/>
      <c r="P49" s="13"/>
      <c r="Q49" s="13"/>
      <c r="R49" s="13"/>
    </row>
  </sheetData>
  <pageMargins left="0.5" right="0.5" top="0.5" bottom="0.75" header="0.5" footer="0.5"/>
  <pageSetup scale="65" fitToHeight="3" orientation="landscape" r:id="rId1"/>
  <headerFooter alignWithMargins="0">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9"/>
  <sheetViews>
    <sheetView showGridLines="0" zoomScale="80" zoomScaleNormal="80" workbookViewId="0"/>
  </sheetViews>
  <sheetFormatPr defaultColWidth="12.85546875" defaultRowHeight="12.75" x14ac:dyDescent="0.2"/>
  <cols>
    <col min="1" max="1" width="2.5703125" style="13" customWidth="1"/>
    <col min="2" max="2" width="12.85546875" style="13" customWidth="1"/>
    <col min="3" max="3" width="26.28515625" style="13" customWidth="1"/>
    <col min="4" max="18" width="9.42578125" style="39" customWidth="1"/>
    <col min="19" max="16384" width="12.85546875" style="13"/>
  </cols>
  <sheetData>
    <row r="1" spans="1:18" s="10" customFormat="1" x14ac:dyDescent="0.2"/>
    <row r="2" spans="1:18" s="10" customFormat="1" ht="18" x14ac:dyDescent="0.25">
      <c r="A2" s="78" t="s">
        <v>253</v>
      </c>
    </row>
    <row r="3" spans="1:18" s="10" customFormat="1" x14ac:dyDescent="0.2">
      <c r="A3" s="1" t="s">
        <v>168</v>
      </c>
    </row>
    <row r="4" spans="1:18" s="12" customFormat="1" x14ac:dyDescent="0.2">
      <c r="C4" s="21" t="s">
        <v>71</v>
      </c>
      <c r="D4" s="41">
        <v>43769</v>
      </c>
      <c r="E4" s="41">
        <v>43799</v>
      </c>
      <c r="F4" s="41">
        <v>43830</v>
      </c>
      <c r="G4" s="41">
        <v>43861</v>
      </c>
      <c r="H4" s="41">
        <v>43890</v>
      </c>
      <c r="I4" s="41">
        <v>43921</v>
      </c>
      <c r="J4" s="41">
        <v>43951</v>
      </c>
      <c r="K4" s="41">
        <v>43982</v>
      </c>
      <c r="L4" s="41">
        <v>44012</v>
      </c>
      <c r="M4" s="41">
        <v>44043</v>
      </c>
      <c r="N4" s="41">
        <v>44074</v>
      </c>
      <c r="O4" s="41">
        <v>44104</v>
      </c>
      <c r="P4" s="41">
        <v>44135</v>
      </c>
      <c r="Q4" s="41">
        <v>44165</v>
      </c>
      <c r="R4" s="41">
        <v>44196</v>
      </c>
    </row>
    <row r="5" spans="1:18" x14ac:dyDescent="0.2">
      <c r="D5" s="40"/>
      <c r="E5" s="40"/>
      <c r="F5" s="40"/>
      <c r="G5" s="40"/>
      <c r="H5" s="40"/>
      <c r="I5" s="40"/>
      <c r="J5" s="40"/>
      <c r="K5" s="40"/>
      <c r="L5" s="40"/>
      <c r="M5" s="40"/>
      <c r="N5" s="40"/>
      <c r="O5" s="40"/>
      <c r="P5" s="40"/>
      <c r="Q5" s="40"/>
      <c r="R5" s="40"/>
    </row>
    <row r="6" spans="1:18" s="12" customFormat="1" x14ac:dyDescent="0.2">
      <c r="A6" s="12" t="s">
        <v>183</v>
      </c>
      <c r="C6" s="21"/>
      <c r="D6" s="61"/>
      <c r="E6" s="61"/>
      <c r="F6" s="61"/>
      <c r="G6" s="61"/>
      <c r="H6" s="61"/>
      <c r="I6" s="61"/>
      <c r="J6" s="61"/>
      <c r="K6" s="61"/>
      <c r="L6" s="61"/>
      <c r="M6" s="61"/>
      <c r="N6" s="61"/>
      <c r="O6" s="61"/>
      <c r="P6" s="61"/>
      <c r="Q6" s="61"/>
      <c r="R6" s="61"/>
    </row>
    <row r="7" spans="1:18" s="12" customFormat="1" x14ac:dyDescent="0.2">
      <c r="B7" s="12" t="s">
        <v>140</v>
      </c>
      <c r="C7" s="21"/>
      <c r="D7" s="27">
        <v>27176</v>
      </c>
      <c r="E7" s="27">
        <v>27094</v>
      </c>
      <c r="F7" s="27">
        <v>27675</v>
      </c>
      <c r="G7" s="27">
        <v>27728</v>
      </c>
      <c r="H7" s="27">
        <v>27941</v>
      </c>
      <c r="I7" s="27">
        <v>26842</v>
      </c>
      <c r="J7" s="27">
        <v>24372</v>
      </c>
      <c r="K7" s="27">
        <v>25880</v>
      </c>
      <c r="L7" s="27">
        <v>26411</v>
      </c>
      <c r="M7" s="27">
        <v>26637</v>
      </c>
      <c r="N7" s="27">
        <v>27192</v>
      </c>
      <c r="O7" s="27">
        <v>27619</v>
      </c>
      <c r="P7" s="27">
        <v>27484</v>
      </c>
      <c r="Q7" s="27">
        <v>27013</v>
      </c>
      <c r="R7" s="27">
        <v>28745</v>
      </c>
    </row>
    <row r="8" spans="1:18" s="12" customFormat="1" x14ac:dyDescent="0.2">
      <c r="B8" s="12" t="s">
        <v>141</v>
      </c>
      <c r="C8" s="21"/>
      <c r="D8" s="27">
        <v>397</v>
      </c>
      <c r="E8" s="27">
        <v>388</v>
      </c>
      <c r="F8" s="27">
        <v>365</v>
      </c>
      <c r="G8" s="27">
        <v>438</v>
      </c>
      <c r="H8" s="27">
        <v>393</v>
      </c>
      <c r="I8" s="27">
        <v>487</v>
      </c>
      <c r="J8" s="27">
        <v>412</v>
      </c>
      <c r="K8" s="27">
        <v>294</v>
      </c>
      <c r="L8" s="27">
        <v>357</v>
      </c>
      <c r="M8" s="27">
        <v>309</v>
      </c>
      <c r="N8" s="27">
        <v>285</v>
      </c>
      <c r="O8" s="27">
        <v>298</v>
      </c>
      <c r="P8" s="27">
        <v>333</v>
      </c>
      <c r="Q8" s="27">
        <v>559</v>
      </c>
      <c r="R8" s="27">
        <v>595</v>
      </c>
    </row>
    <row r="9" spans="1:18" s="12" customFormat="1" x14ac:dyDescent="0.2">
      <c r="B9" s="12" t="s">
        <v>142</v>
      </c>
      <c r="C9" s="21"/>
      <c r="D9" s="18">
        <v>485</v>
      </c>
      <c r="E9" s="18">
        <v>348</v>
      </c>
      <c r="F9" s="18">
        <v>340</v>
      </c>
      <c r="G9" s="18">
        <v>430</v>
      </c>
      <c r="H9" s="18">
        <v>341</v>
      </c>
      <c r="I9" s="18">
        <v>431</v>
      </c>
      <c r="J9" s="18">
        <v>302</v>
      </c>
      <c r="K9" s="18">
        <v>280</v>
      </c>
      <c r="L9" s="18">
        <v>327</v>
      </c>
      <c r="M9" s="18">
        <v>404</v>
      </c>
      <c r="N9" s="18">
        <v>339</v>
      </c>
      <c r="O9" s="18">
        <v>295</v>
      </c>
      <c r="P9" s="18">
        <v>328</v>
      </c>
      <c r="Q9" s="18">
        <v>426</v>
      </c>
      <c r="R9" s="18">
        <v>484</v>
      </c>
    </row>
    <row r="10" spans="1:18" s="12" customFormat="1" x14ac:dyDescent="0.2">
      <c r="B10" s="12" t="s">
        <v>143</v>
      </c>
      <c r="C10" s="21"/>
      <c r="D10" s="27">
        <v>-88</v>
      </c>
      <c r="E10" s="27">
        <v>40</v>
      </c>
      <c r="F10" s="27">
        <v>25</v>
      </c>
      <c r="G10" s="27">
        <v>8</v>
      </c>
      <c r="H10" s="27">
        <v>52</v>
      </c>
      <c r="I10" s="27">
        <v>56</v>
      </c>
      <c r="J10" s="27">
        <v>110</v>
      </c>
      <c r="K10" s="27">
        <v>14</v>
      </c>
      <c r="L10" s="27">
        <v>30</v>
      </c>
      <c r="M10" s="27">
        <v>-95</v>
      </c>
      <c r="N10" s="27">
        <v>-54</v>
      </c>
      <c r="O10" s="27">
        <v>3</v>
      </c>
      <c r="P10" s="27">
        <v>5</v>
      </c>
      <c r="Q10" s="27">
        <v>133</v>
      </c>
      <c r="R10" s="27">
        <v>111</v>
      </c>
    </row>
    <row r="11" spans="1:18" x14ac:dyDescent="0.2">
      <c r="B11" s="12" t="s">
        <v>15</v>
      </c>
      <c r="D11" s="18">
        <v>6</v>
      </c>
      <c r="E11" s="18">
        <v>541</v>
      </c>
      <c r="F11" s="18">
        <v>28</v>
      </c>
      <c r="G11" s="18">
        <v>205</v>
      </c>
      <c r="H11" s="18">
        <v>-1151</v>
      </c>
      <c r="I11" s="18">
        <v>-2526</v>
      </c>
      <c r="J11" s="18">
        <v>1398</v>
      </c>
      <c r="K11" s="18">
        <v>517</v>
      </c>
      <c r="L11" s="18">
        <v>196</v>
      </c>
      <c r="M11" s="18">
        <v>650</v>
      </c>
      <c r="N11" s="18">
        <v>481</v>
      </c>
      <c r="O11" s="18">
        <v>-138</v>
      </c>
      <c r="P11" s="18">
        <v>-476</v>
      </c>
      <c r="Q11" s="18">
        <v>1599</v>
      </c>
      <c r="R11" s="18">
        <v>462</v>
      </c>
    </row>
    <row r="12" spans="1:18" x14ac:dyDescent="0.2">
      <c r="B12" s="12" t="s">
        <v>144</v>
      </c>
      <c r="D12" s="27">
        <v>27094</v>
      </c>
      <c r="E12" s="27">
        <v>27675</v>
      </c>
      <c r="F12" s="27">
        <v>27728</v>
      </c>
      <c r="G12" s="27">
        <v>27941</v>
      </c>
      <c r="H12" s="27">
        <v>26842</v>
      </c>
      <c r="I12" s="27">
        <v>24372</v>
      </c>
      <c r="J12" s="27">
        <v>25880</v>
      </c>
      <c r="K12" s="27">
        <v>26411</v>
      </c>
      <c r="L12" s="27">
        <v>26637</v>
      </c>
      <c r="M12" s="27">
        <v>27192</v>
      </c>
      <c r="N12" s="27">
        <v>27619</v>
      </c>
      <c r="O12" s="27">
        <v>27484</v>
      </c>
      <c r="P12" s="27">
        <v>27013</v>
      </c>
      <c r="Q12" s="27">
        <v>28745</v>
      </c>
      <c r="R12" s="27">
        <v>29318</v>
      </c>
    </row>
    <row r="13" spans="1:18" x14ac:dyDescent="0.2">
      <c r="B13" s="12"/>
      <c r="D13" s="27"/>
      <c r="E13" s="27"/>
      <c r="F13" s="27"/>
      <c r="G13" s="27"/>
      <c r="H13" s="27"/>
      <c r="I13" s="27"/>
      <c r="J13" s="27"/>
      <c r="K13" s="27"/>
      <c r="L13" s="27"/>
      <c r="M13" s="27"/>
      <c r="N13" s="27"/>
      <c r="O13" s="27"/>
      <c r="P13" s="27"/>
      <c r="Q13" s="27"/>
      <c r="R13" s="27"/>
    </row>
    <row r="14" spans="1:18" x14ac:dyDescent="0.2">
      <c r="A14" s="59" t="s">
        <v>245</v>
      </c>
      <c r="D14" s="40"/>
      <c r="E14" s="40"/>
      <c r="F14" s="40"/>
      <c r="G14" s="40"/>
      <c r="H14" s="40"/>
      <c r="I14" s="40"/>
      <c r="J14" s="40"/>
      <c r="K14" s="40"/>
      <c r="L14" s="40"/>
      <c r="M14" s="40"/>
      <c r="N14" s="40"/>
      <c r="O14" s="40"/>
      <c r="P14" s="40"/>
      <c r="Q14" s="40"/>
      <c r="R14" s="40"/>
    </row>
    <row r="15" spans="1:18" x14ac:dyDescent="0.2">
      <c r="B15" s="13" t="s">
        <v>48</v>
      </c>
      <c r="D15" s="27">
        <v>5365</v>
      </c>
      <c r="E15" s="27">
        <v>5368</v>
      </c>
      <c r="F15" s="27">
        <v>5456</v>
      </c>
      <c r="G15" s="27">
        <v>5391</v>
      </c>
      <c r="H15" s="27">
        <v>5424</v>
      </c>
      <c r="I15" s="27">
        <v>5202</v>
      </c>
      <c r="J15" s="27">
        <v>4698</v>
      </c>
      <c r="K15" s="27">
        <v>4925</v>
      </c>
      <c r="L15" s="27">
        <v>5012</v>
      </c>
      <c r="M15" s="27">
        <v>5041</v>
      </c>
      <c r="N15" s="27">
        <v>5138</v>
      </c>
      <c r="O15" s="27">
        <v>5166</v>
      </c>
      <c r="P15" s="27">
        <v>5139</v>
      </c>
      <c r="Q15" s="27">
        <v>5033</v>
      </c>
      <c r="R15" s="27">
        <v>5292</v>
      </c>
    </row>
    <row r="16" spans="1:18" x14ac:dyDescent="0.2">
      <c r="B16" s="13" t="s">
        <v>9</v>
      </c>
      <c r="D16" s="27">
        <v>45</v>
      </c>
      <c r="E16" s="27">
        <v>54</v>
      </c>
      <c r="F16" s="27">
        <v>48</v>
      </c>
      <c r="G16" s="27">
        <v>65</v>
      </c>
      <c r="H16" s="27">
        <v>71</v>
      </c>
      <c r="I16" s="27">
        <v>57</v>
      </c>
      <c r="J16" s="27">
        <v>33</v>
      </c>
      <c r="K16" s="27">
        <v>36</v>
      </c>
      <c r="L16" s="27">
        <v>41</v>
      </c>
      <c r="M16" s="27">
        <v>28</v>
      </c>
      <c r="N16" s="27">
        <v>33</v>
      </c>
      <c r="O16" s="27">
        <v>36</v>
      </c>
      <c r="P16" s="27">
        <v>39</v>
      </c>
      <c r="Q16" s="27">
        <v>58</v>
      </c>
      <c r="R16" s="27">
        <v>80</v>
      </c>
    </row>
    <row r="17" spans="1:18" x14ac:dyDescent="0.2">
      <c r="B17" s="13" t="s">
        <v>14</v>
      </c>
      <c r="D17" s="18">
        <v>85</v>
      </c>
      <c r="E17" s="18">
        <v>76</v>
      </c>
      <c r="F17" s="18">
        <v>100</v>
      </c>
      <c r="G17" s="18">
        <v>96</v>
      </c>
      <c r="H17" s="18">
        <v>84</v>
      </c>
      <c r="I17" s="18">
        <v>94</v>
      </c>
      <c r="J17" s="18">
        <v>58</v>
      </c>
      <c r="K17" s="18">
        <v>52</v>
      </c>
      <c r="L17" s="18">
        <v>60</v>
      </c>
      <c r="M17" s="18">
        <v>52</v>
      </c>
      <c r="N17" s="18">
        <v>59</v>
      </c>
      <c r="O17" s="18">
        <v>63</v>
      </c>
      <c r="P17" s="18">
        <v>76</v>
      </c>
      <c r="Q17" s="18">
        <v>74</v>
      </c>
      <c r="R17" s="18">
        <v>116</v>
      </c>
    </row>
    <row r="18" spans="1:18" x14ac:dyDescent="0.2">
      <c r="B18" s="13" t="s">
        <v>10</v>
      </c>
      <c r="D18" s="27">
        <v>-40</v>
      </c>
      <c r="E18" s="27">
        <v>-22</v>
      </c>
      <c r="F18" s="27">
        <v>-52</v>
      </c>
      <c r="G18" s="27">
        <v>-31</v>
      </c>
      <c r="H18" s="27">
        <v>-13</v>
      </c>
      <c r="I18" s="27">
        <v>-37</v>
      </c>
      <c r="J18" s="27">
        <v>-25</v>
      </c>
      <c r="K18" s="27">
        <v>-16</v>
      </c>
      <c r="L18" s="27">
        <v>-19</v>
      </c>
      <c r="M18" s="27">
        <v>-24</v>
      </c>
      <c r="N18" s="27">
        <v>-26</v>
      </c>
      <c r="O18" s="27">
        <v>-27</v>
      </c>
      <c r="P18" s="27">
        <v>-37</v>
      </c>
      <c r="Q18" s="27">
        <v>-16</v>
      </c>
      <c r="R18" s="27">
        <v>-36</v>
      </c>
    </row>
    <row r="19" spans="1:18" x14ac:dyDescent="0.2">
      <c r="B19" s="13" t="s">
        <v>15</v>
      </c>
      <c r="D19" s="18">
        <v>43</v>
      </c>
      <c r="E19" s="18">
        <v>110</v>
      </c>
      <c r="F19" s="18">
        <v>-13</v>
      </c>
      <c r="G19" s="18">
        <v>64</v>
      </c>
      <c r="H19" s="18">
        <v>-209</v>
      </c>
      <c r="I19" s="18">
        <v>-467</v>
      </c>
      <c r="J19" s="18">
        <v>252</v>
      </c>
      <c r="K19" s="18">
        <v>103</v>
      </c>
      <c r="L19" s="18">
        <v>48</v>
      </c>
      <c r="M19" s="18">
        <v>121</v>
      </c>
      <c r="N19" s="18">
        <v>54</v>
      </c>
      <c r="O19" s="18">
        <v>0</v>
      </c>
      <c r="P19" s="18">
        <v>-69</v>
      </c>
      <c r="Q19" s="18">
        <v>275</v>
      </c>
      <c r="R19" s="18">
        <v>64</v>
      </c>
    </row>
    <row r="20" spans="1:18" x14ac:dyDescent="0.2">
      <c r="B20" s="13" t="s">
        <v>16</v>
      </c>
      <c r="D20" s="27">
        <v>5368</v>
      </c>
      <c r="E20" s="27">
        <v>5456</v>
      </c>
      <c r="F20" s="27">
        <v>5391</v>
      </c>
      <c r="G20" s="27">
        <v>5424</v>
      </c>
      <c r="H20" s="27">
        <v>5202</v>
      </c>
      <c r="I20" s="27">
        <v>4698</v>
      </c>
      <c r="J20" s="27">
        <v>4925</v>
      </c>
      <c r="K20" s="27">
        <v>5012</v>
      </c>
      <c r="L20" s="27">
        <v>5041</v>
      </c>
      <c r="M20" s="27">
        <v>5138</v>
      </c>
      <c r="N20" s="27">
        <v>5166</v>
      </c>
      <c r="O20" s="27">
        <v>5139</v>
      </c>
      <c r="P20" s="27">
        <v>5033</v>
      </c>
      <c r="Q20" s="27">
        <v>5292</v>
      </c>
      <c r="R20" s="27">
        <v>5320</v>
      </c>
    </row>
    <row r="21" spans="1:18" ht="15" x14ac:dyDescent="0.25">
      <c r="A21" s="14"/>
      <c r="D21" s="38"/>
      <c r="E21" s="38"/>
      <c r="F21" s="38"/>
      <c r="G21" s="38"/>
      <c r="H21" s="38"/>
      <c r="I21" s="38"/>
      <c r="J21" s="38"/>
      <c r="K21" s="38"/>
      <c r="L21" s="38"/>
      <c r="M21" s="38"/>
      <c r="N21" s="38"/>
      <c r="O21" s="38"/>
      <c r="P21" s="38"/>
      <c r="Q21" s="38"/>
      <c r="R21" s="38"/>
    </row>
    <row r="22" spans="1:18" x14ac:dyDescent="0.2">
      <c r="A22" s="13" t="s">
        <v>55</v>
      </c>
      <c r="D22" s="38"/>
      <c r="E22" s="38"/>
      <c r="F22" s="38"/>
      <c r="G22" s="38"/>
      <c r="H22" s="38"/>
      <c r="I22" s="38"/>
      <c r="J22" s="38"/>
      <c r="K22" s="38"/>
      <c r="L22" s="38"/>
      <c r="M22" s="38"/>
      <c r="N22" s="38"/>
      <c r="O22" s="38"/>
      <c r="P22" s="38"/>
      <c r="Q22" s="38"/>
      <c r="R22" s="38"/>
    </row>
    <row r="23" spans="1:18" x14ac:dyDescent="0.2">
      <c r="B23" s="13" t="s">
        <v>48</v>
      </c>
      <c r="D23" s="27">
        <v>5346</v>
      </c>
      <c r="E23" s="27">
        <v>5349</v>
      </c>
      <c r="F23" s="27">
        <v>5437</v>
      </c>
      <c r="G23" s="27">
        <v>5373</v>
      </c>
      <c r="H23" s="27">
        <v>5407</v>
      </c>
      <c r="I23" s="27">
        <v>5182</v>
      </c>
      <c r="J23" s="27">
        <v>4674</v>
      </c>
      <c r="K23" s="27">
        <v>4903</v>
      </c>
      <c r="L23" s="27">
        <v>4990</v>
      </c>
      <c r="M23" s="27">
        <v>5019</v>
      </c>
      <c r="N23" s="27">
        <v>5116</v>
      </c>
      <c r="O23" s="27">
        <v>5142</v>
      </c>
      <c r="P23" s="27">
        <v>5114</v>
      </c>
      <c r="Q23" s="27">
        <v>5008</v>
      </c>
      <c r="R23" s="27">
        <v>5266</v>
      </c>
    </row>
    <row r="24" spans="1:18" x14ac:dyDescent="0.2">
      <c r="B24" s="13" t="s">
        <v>9</v>
      </c>
      <c r="D24" s="27">
        <v>44</v>
      </c>
      <c r="E24" s="27">
        <v>54</v>
      </c>
      <c r="F24" s="27">
        <v>45</v>
      </c>
      <c r="G24" s="27">
        <v>64</v>
      </c>
      <c r="H24" s="27">
        <v>71</v>
      </c>
      <c r="I24" s="27">
        <v>55</v>
      </c>
      <c r="J24" s="27">
        <v>32</v>
      </c>
      <c r="K24" s="27">
        <v>35</v>
      </c>
      <c r="L24" s="27">
        <v>40</v>
      </c>
      <c r="M24" s="27">
        <v>27</v>
      </c>
      <c r="N24" s="27">
        <v>32</v>
      </c>
      <c r="O24" s="27">
        <v>35</v>
      </c>
      <c r="P24" s="27">
        <v>38</v>
      </c>
      <c r="Q24" s="27">
        <v>57</v>
      </c>
      <c r="R24" s="27">
        <v>79</v>
      </c>
    </row>
    <row r="25" spans="1:18" x14ac:dyDescent="0.2">
      <c r="B25" s="13" t="s">
        <v>14</v>
      </c>
      <c r="D25" s="18">
        <v>85</v>
      </c>
      <c r="E25" s="18">
        <v>77</v>
      </c>
      <c r="F25" s="18">
        <v>97</v>
      </c>
      <c r="G25" s="18">
        <v>95</v>
      </c>
      <c r="H25" s="18">
        <v>84</v>
      </c>
      <c r="I25" s="18">
        <v>91</v>
      </c>
      <c r="J25" s="18">
        <v>56</v>
      </c>
      <c r="K25" s="18">
        <v>51</v>
      </c>
      <c r="L25" s="18">
        <v>60</v>
      </c>
      <c r="M25" s="18">
        <v>51</v>
      </c>
      <c r="N25" s="18">
        <v>58</v>
      </c>
      <c r="O25" s="18">
        <v>63</v>
      </c>
      <c r="P25" s="18">
        <v>75</v>
      </c>
      <c r="Q25" s="18">
        <v>73</v>
      </c>
      <c r="R25" s="18">
        <v>114</v>
      </c>
    </row>
    <row r="26" spans="1:18" x14ac:dyDescent="0.2">
      <c r="B26" s="13" t="s">
        <v>10</v>
      </c>
      <c r="D26" s="27">
        <v>-41</v>
      </c>
      <c r="E26" s="27">
        <v>-23</v>
      </c>
      <c r="F26" s="27">
        <v>-52</v>
      </c>
      <c r="G26" s="27">
        <v>-31</v>
      </c>
      <c r="H26" s="27">
        <v>-13</v>
      </c>
      <c r="I26" s="27">
        <v>-36</v>
      </c>
      <c r="J26" s="27">
        <v>-24</v>
      </c>
      <c r="K26" s="27">
        <v>-16</v>
      </c>
      <c r="L26" s="27">
        <v>-20</v>
      </c>
      <c r="M26" s="27">
        <v>-24</v>
      </c>
      <c r="N26" s="27">
        <v>-26</v>
      </c>
      <c r="O26" s="27">
        <v>-28</v>
      </c>
      <c r="P26" s="27">
        <v>-37</v>
      </c>
      <c r="Q26" s="27">
        <v>-16</v>
      </c>
      <c r="R26" s="27">
        <v>-35</v>
      </c>
    </row>
    <row r="27" spans="1:18" x14ac:dyDescent="0.2">
      <c r="B27" s="13" t="s">
        <v>52</v>
      </c>
      <c r="D27" s="27">
        <v>1</v>
      </c>
      <c r="E27" s="27">
        <v>1</v>
      </c>
      <c r="F27" s="27">
        <v>1</v>
      </c>
      <c r="G27" s="27">
        <v>1</v>
      </c>
      <c r="H27" s="27">
        <v>-2</v>
      </c>
      <c r="I27" s="27">
        <v>-6</v>
      </c>
      <c r="J27" s="27">
        <v>2</v>
      </c>
      <c r="K27" s="27">
        <v>0</v>
      </c>
      <c r="L27" s="27">
        <v>-1</v>
      </c>
      <c r="M27" s="27">
        <v>0</v>
      </c>
      <c r="N27" s="27">
        <v>-1</v>
      </c>
      <c r="O27" s="27">
        <v>0</v>
      </c>
      <c r="P27" s="27">
        <v>-2</v>
      </c>
      <c r="Q27" s="27">
        <v>1</v>
      </c>
      <c r="R27" s="27">
        <v>1</v>
      </c>
    </row>
    <row r="28" spans="1:18" x14ac:dyDescent="0.2">
      <c r="B28" s="13" t="s">
        <v>15</v>
      </c>
      <c r="D28" s="18">
        <v>43</v>
      </c>
      <c r="E28" s="18">
        <v>110</v>
      </c>
      <c r="F28" s="18">
        <v>-13</v>
      </c>
      <c r="G28" s="18">
        <v>64</v>
      </c>
      <c r="H28" s="18">
        <v>-210</v>
      </c>
      <c r="I28" s="18">
        <v>-466</v>
      </c>
      <c r="J28" s="18">
        <v>251</v>
      </c>
      <c r="K28" s="18">
        <v>103</v>
      </c>
      <c r="L28" s="18">
        <v>50</v>
      </c>
      <c r="M28" s="18">
        <v>121</v>
      </c>
      <c r="N28" s="18">
        <v>53</v>
      </c>
      <c r="O28" s="18">
        <v>0</v>
      </c>
      <c r="P28" s="18">
        <v>-67</v>
      </c>
      <c r="Q28" s="18">
        <v>273</v>
      </c>
      <c r="R28" s="18">
        <v>64</v>
      </c>
    </row>
    <row r="29" spans="1:18" x14ac:dyDescent="0.2">
      <c r="B29" s="13" t="s">
        <v>16</v>
      </c>
      <c r="D29" s="27">
        <v>5349</v>
      </c>
      <c r="E29" s="27">
        <v>5437</v>
      </c>
      <c r="F29" s="27">
        <v>5373</v>
      </c>
      <c r="G29" s="27">
        <v>5407</v>
      </c>
      <c r="H29" s="27">
        <v>5182</v>
      </c>
      <c r="I29" s="27">
        <v>4674</v>
      </c>
      <c r="J29" s="27">
        <v>4903</v>
      </c>
      <c r="K29" s="27">
        <v>4990</v>
      </c>
      <c r="L29" s="27">
        <v>5019</v>
      </c>
      <c r="M29" s="27">
        <v>5116</v>
      </c>
      <c r="N29" s="27">
        <v>5142</v>
      </c>
      <c r="O29" s="27">
        <v>5114</v>
      </c>
      <c r="P29" s="27">
        <v>5008</v>
      </c>
      <c r="Q29" s="27">
        <v>5266</v>
      </c>
      <c r="R29" s="27">
        <v>5296</v>
      </c>
    </row>
  </sheetData>
  <phoneticPr fontId="10" type="noConversion"/>
  <pageMargins left="0.5" right="0.5" top="0.5" bottom="0.5" header="0.5" footer="0.5"/>
  <pageSetup scale="70" fitToHeight="3" orientation="landscape" r:id="rId1"/>
  <headerFooter alignWithMargins="0">
    <oddFooter>&amp;R&amp;A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B71-0046-4A96-8532-F282030693F9}">
  <dimension ref="A1:R33"/>
  <sheetViews>
    <sheetView showGridLines="0" zoomScale="80" zoomScaleNormal="80" workbookViewId="0"/>
  </sheetViews>
  <sheetFormatPr defaultColWidth="12.85546875" defaultRowHeight="12.75" x14ac:dyDescent="0.2"/>
  <cols>
    <col min="1" max="1" width="1.28515625" style="13" customWidth="1"/>
    <col min="2" max="2" width="2.7109375" style="13" customWidth="1"/>
    <col min="3" max="3" width="62.42578125" style="13" bestFit="1" customWidth="1"/>
    <col min="4" max="18" width="9.42578125" style="39" customWidth="1"/>
    <col min="19" max="16384" width="12.85546875" style="13"/>
  </cols>
  <sheetData>
    <row r="1" spans="1:18" s="10" customFormat="1" x14ac:dyDescent="0.2"/>
    <row r="2" spans="1:18" s="10" customFormat="1" ht="18" x14ac:dyDescent="0.25">
      <c r="A2" s="78" t="s">
        <v>285</v>
      </c>
    </row>
    <row r="3" spans="1:18" s="10" customFormat="1" x14ac:dyDescent="0.2">
      <c r="A3" s="1" t="s">
        <v>168</v>
      </c>
    </row>
    <row r="4" spans="1:18" s="12" customFormat="1" x14ac:dyDescent="0.2">
      <c r="C4" s="21" t="s">
        <v>71</v>
      </c>
      <c r="D4" s="41">
        <v>43769</v>
      </c>
      <c r="E4" s="41">
        <v>43799</v>
      </c>
      <c r="F4" s="41">
        <v>43830</v>
      </c>
      <c r="G4" s="41">
        <v>43861</v>
      </c>
      <c r="H4" s="41">
        <v>43890</v>
      </c>
      <c r="I4" s="41">
        <v>43921</v>
      </c>
      <c r="J4" s="41">
        <v>43922</v>
      </c>
      <c r="K4" s="41">
        <v>43952</v>
      </c>
      <c r="L4" s="41">
        <v>43983</v>
      </c>
      <c r="M4" s="41">
        <v>44013</v>
      </c>
      <c r="N4" s="41">
        <v>44044</v>
      </c>
      <c r="O4" s="41">
        <v>44075</v>
      </c>
      <c r="P4" s="41">
        <v>44105</v>
      </c>
      <c r="Q4" s="41">
        <v>44136</v>
      </c>
      <c r="R4" s="41">
        <v>44166</v>
      </c>
    </row>
    <row r="5" spans="1:18" ht="6" customHeight="1" x14ac:dyDescent="0.2">
      <c r="D5" s="40"/>
      <c r="E5" s="40"/>
      <c r="F5" s="40"/>
      <c r="G5" s="40"/>
      <c r="H5" s="40"/>
      <c r="I5" s="40"/>
      <c r="J5" s="40"/>
      <c r="K5" s="40"/>
      <c r="L5" s="40"/>
      <c r="M5" s="40"/>
      <c r="N5" s="40"/>
      <c r="O5" s="40"/>
      <c r="P5" s="40"/>
      <c r="Q5" s="40"/>
      <c r="R5" s="40"/>
    </row>
    <row r="6" spans="1:18" ht="15" x14ac:dyDescent="0.25">
      <c r="A6" s="140" t="s">
        <v>226</v>
      </c>
    </row>
    <row r="7" spans="1:18" ht="8.25" customHeight="1" x14ac:dyDescent="0.2"/>
    <row r="8" spans="1:18" x14ac:dyDescent="0.2">
      <c r="B8" s="113" t="s">
        <v>187</v>
      </c>
      <c r="C8" s="113"/>
    </row>
    <row r="9" spans="1:18" ht="9" customHeight="1" x14ac:dyDescent="0.2">
      <c r="A9" s="113"/>
      <c r="C9" s="113"/>
    </row>
    <row r="10" spans="1:18" x14ac:dyDescent="0.2">
      <c r="A10" s="60"/>
      <c r="B10" s="60"/>
      <c r="C10" s="60" t="s">
        <v>188</v>
      </c>
      <c r="D10" s="108">
        <v>94818</v>
      </c>
      <c r="E10" s="108">
        <v>96878</v>
      </c>
      <c r="F10" s="108">
        <v>97100</v>
      </c>
      <c r="G10" s="108">
        <v>98116</v>
      </c>
      <c r="H10" s="108">
        <v>94435</v>
      </c>
      <c r="I10" s="108">
        <v>85834</v>
      </c>
      <c r="J10" s="108">
        <v>90917</v>
      </c>
      <c r="K10" s="108">
        <v>92904</v>
      </c>
      <c r="L10" s="108">
        <v>93836</v>
      </c>
      <c r="M10" s="108">
        <v>96633</v>
      </c>
      <c r="N10" s="108">
        <v>98046</v>
      </c>
      <c r="O10" s="108">
        <v>97538</v>
      </c>
      <c r="P10" s="209">
        <v>95809</v>
      </c>
      <c r="Q10" s="209">
        <v>101456</v>
      </c>
      <c r="R10" s="209">
        <v>103273</v>
      </c>
    </row>
    <row r="11" spans="1:18" x14ac:dyDescent="0.2">
      <c r="A11" s="60"/>
      <c r="B11" s="60"/>
      <c r="C11" s="60" t="s">
        <v>189</v>
      </c>
      <c r="D11" s="111">
        <v>27094</v>
      </c>
      <c r="E11" s="111">
        <v>27675</v>
      </c>
      <c r="F11" s="111">
        <v>27728</v>
      </c>
      <c r="G11" s="111">
        <v>27941</v>
      </c>
      <c r="H11" s="111">
        <v>26842</v>
      </c>
      <c r="I11" s="111">
        <v>24372</v>
      </c>
      <c r="J11" s="111">
        <v>25880</v>
      </c>
      <c r="K11" s="111">
        <v>26411</v>
      </c>
      <c r="L11" s="111">
        <v>26637</v>
      </c>
      <c r="M11" s="111">
        <v>27192</v>
      </c>
      <c r="N11" s="111">
        <v>27619</v>
      </c>
      <c r="O11" s="111">
        <v>27484</v>
      </c>
      <c r="P11" s="210">
        <v>27013</v>
      </c>
      <c r="Q11" s="210">
        <v>28745</v>
      </c>
      <c r="R11" s="210">
        <v>29318</v>
      </c>
    </row>
    <row r="12" spans="1:18" ht="14.25" x14ac:dyDescent="0.2">
      <c r="A12" s="60"/>
      <c r="B12" s="60"/>
      <c r="C12" s="60" t="s">
        <v>311</v>
      </c>
      <c r="D12" s="108">
        <v>121905</v>
      </c>
      <c r="E12" s="108">
        <v>124545</v>
      </c>
      <c r="F12" s="108">
        <v>124820</v>
      </c>
      <c r="G12" s="108">
        <v>126050</v>
      </c>
      <c r="H12" s="108">
        <v>121270</v>
      </c>
      <c r="I12" s="108">
        <v>110199</v>
      </c>
      <c r="J12" s="108">
        <v>116791</v>
      </c>
      <c r="K12" s="108">
        <v>119309</v>
      </c>
      <c r="L12" s="108">
        <v>120467</v>
      </c>
      <c r="M12" s="108">
        <v>123818</v>
      </c>
      <c r="N12" s="108">
        <v>125658</v>
      </c>
      <c r="O12" s="108">
        <v>125015</v>
      </c>
      <c r="P12" s="209">
        <v>122815</v>
      </c>
      <c r="Q12" s="209">
        <v>130193</v>
      </c>
      <c r="R12" s="209">
        <v>132583</v>
      </c>
    </row>
    <row r="13" spans="1:18" x14ac:dyDescent="0.2">
      <c r="A13" s="60"/>
      <c r="B13" s="60"/>
      <c r="C13" s="60"/>
      <c r="D13" s="108"/>
      <c r="E13" s="108"/>
      <c r="F13" s="108"/>
      <c r="G13" s="108"/>
      <c r="H13" s="108"/>
      <c r="I13" s="108"/>
      <c r="J13" s="108"/>
      <c r="K13" s="108"/>
      <c r="L13" s="108"/>
      <c r="M13" s="108"/>
      <c r="N13" s="108"/>
      <c r="O13" s="108"/>
      <c r="P13" s="209"/>
      <c r="Q13" s="209"/>
      <c r="R13" s="209"/>
    </row>
    <row r="14" spans="1:18" ht="14.25" x14ac:dyDescent="0.2">
      <c r="A14" s="60"/>
      <c r="B14" s="60"/>
      <c r="C14" s="60" t="s">
        <v>306</v>
      </c>
      <c r="D14" s="108">
        <v>66511</v>
      </c>
      <c r="E14" s="108">
        <v>68019</v>
      </c>
      <c r="F14" s="108">
        <v>68257</v>
      </c>
      <c r="G14" s="108">
        <v>69369</v>
      </c>
      <c r="H14" s="108">
        <v>66869</v>
      </c>
      <c r="I14" s="108">
        <v>60898</v>
      </c>
      <c r="J14" s="108">
        <v>67692</v>
      </c>
      <c r="K14" s="108">
        <v>69498</v>
      </c>
      <c r="L14" s="108">
        <v>70821</v>
      </c>
      <c r="M14" s="108">
        <v>73416</v>
      </c>
      <c r="N14" s="108">
        <v>74463</v>
      </c>
      <c r="O14" s="108">
        <v>74600</v>
      </c>
      <c r="P14" s="209">
        <v>73328</v>
      </c>
      <c r="Q14" s="209">
        <v>78496</v>
      </c>
      <c r="R14" s="209">
        <v>110938</v>
      </c>
    </row>
    <row r="15" spans="1:18" x14ac:dyDescent="0.2">
      <c r="A15" s="60"/>
      <c r="B15" s="60"/>
      <c r="C15" s="60" t="s">
        <v>191</v>
      </c>
      <c r="D15" s="111">
        <v>72320</v>
      </c>
      <c r="E15" s="111">
        <v>73637</v>
      </c>
      <c r="F15" s="111">
        <v>73575</v>
      </c>
      <c r="G15" s="111">
        <v>74518</v>
      </c>
      <c r="H15" s="111">
        <v>71943</v>
      </c>
      <c r="I15" s="111">
        <v>65103</v>
      </c>
      <c r="J15" s="111">
        <v>68483</v>
      </c>
      <c r="K15" s="111">
        <v>69528</v>
      </c>
      <c r="L15" s="111">
        <v>70135</v>
      </c>
      <c r="M15" s="111">
        <v>72204</v>
      </c>
      <c r="N15" s="111">
        <v>73065</v>
      </c>
      <c r="O15" s="111">
        <v>72660</v>
      </c>
      <c r="P15" s="210">
        <v>71128</v>
      </c>
      <c r="Q15" s="210">
        <v>74788</v>
      </c>
      <c r="R15" s="210">
        <v>75821</v>
      </c>
    </row>
    <row r="16" spans="1:18" x14ac:dyDescent="0.2">
      <c r="A16" s="60"/>
      <c r="B16" s="60"/>
      <c r="C16" s="60" t="s">
        <v>192</v>
      </c>
      <c r="D16" s="108">
        <v>138831</v>
      </c>
      <c r="E16" s="108">
        <v>141656</v>
      </c>
      <c r="F16" s="108">
        <v>141832</v>
      </c>
      <c r="G16" s="108">
        <v>143887</v>
      </c>
      <c r="H16" s="108">
        <v>138812</v>
      </c>
      <c r="I16" s="108">
        <v>126001</v>
      </c>
      <c r="J16" s="108">
        <v>136175</v>
      </c>
      <c r="K16" s="108">
        <v>139026</v>
      </c>
      <c r="L16" s="108">
        <v>140956</v>
      </c>
      <c r="M16" s="108">
        <v>145620</v>
      </c>
      <c r="N16" s="108">
        <v>147528</v>
      </c>
      <c r="O16" s="108">
        <v>147260</v>
      </c>
      <c r="P16" s="209">
        <v>144456</v>
      </c>
      <c r="Q16" s="209">
        <v>153284</v>
      </c>
      <c r="R16" s="209">
        <v>186759</v>
      </c>
    </row>
    <row r="17" spans="1:18" x14ac:dyDescent="0.2">
      <c r="A17" s="60"/>
      <c r="B17" s="60"/>
      <c r="C17" s="60"/>
      <c r="D17" s="108"/>
      <c r="E17" s="108"/>
      <c r="F17" s="108"/>
      <c r="G17" s="108"/>
      <c r="H17" s="108"/>
      <c r="I17" s="108"/>
      <c r="J17" s="108"/>
      <c r="K17" s="108"/>
      <c r="L17" s="108"/>
      <c r="M17" s="108"/>
      <c r="N17" s="108"/>
      <c r="O17" s="108"/>
      <c r="P17" s="209"/>
      <c r="Q17" s="209"/>
      <c r="R17" s="209"/>
    </row>
    <row r="18" spans="1:18" x14ac:dyDescent="0.2">
      <c r="A18" s="60"/>
      <c r="B18" s="60"/>
      <c r="C18" s="60" t="s">
        <v>193</v>
      </c>
      <c r="D18" s="111">
        <v>-75282</v>
      </c>
      <c r="E18" s="111">
        <v>-76666</v>
      </c>
      <c r="F18" s="111">
        <v>-76617</v>
      </c>
      <c r="G18" s="111">
        <v>-77608</v>
      </c>
      <c r="H18" s="111">
        <v>-74921</v>
      </c>
      <c r="I18" s="111">
        <v>-67844</v>
      </c>
      <c r="J18" s="111">
        <v>-71397</v>
      </c>
      <c r="K18" s="111">
        <v>-72517</v>
      </c>
      <c r="L18" s="111">
        <v>-73163</v>
      </c>
      <c r="M18" s="111">
        <v>-75341</v>
      </c>
      <c r="N18" s="111">
        <v>-76248</v>
      </c>
      <c r="O18" s="111">
        <v>-75855</v>
      </c>
      <c r="P18" s="210">
        <v>-74308</v>
      </c>
      <c r="Q18" s="210">
        <v>-78234</v>
      </c>
      <c r="R18" s="210">
        <v>-79392</v>
      </c>
    </row>
    <row r="19" spans="1:18" x14ac:dyDescent="0.2">
      <c r="A19" s="60"/>
      <c r="B19" s="60"/>
      <c r="C19" s="60" t="s">
        <v>264</v>
      </c>
      <c r="D19" s="108">
        <v>185454</v>
      </c>
      <c r="E19" s="108">
        <v>189535</v>
      </c>
      <c r="F19" s="108">
        <v>190035</v>
      </c>
      <c r="G19" s="108">
        <v>192329</v>
      </c>
      <c r="H19" s="108">
        <v>185161</v>
      </c>
      <c r="I19" s="108">
        <v>168356</v>
      </c>
      <c r="J19" s="108">
        <v>181569</v>
      </c>
      <c r="K19" s="108">
        <v>185818</v>
      </c>
      <c r="L19" s="108">
        <v>188260</v>
      </c>
      <c r="M19" s="108">
        <v>194097</v>
      </c>
      <c r="N19" s="108">
        <v>196938</v>
      </c>
      <c r="O19" s="108">
        <v>196420</v>
      </c>
      <c r="P19" s="209">
        <v>192963</v>
      </c>
      <c r="Q19" s="209">
        <v>205243</v>
      </c>
      <c r="R19" s="209">
        <v>239950</v>
      </c>
    </row>
    <row r="20" spans="1:18" x14ac:dyDescent="0.2">
      <c r="A20" s="60"/>
      <c r="B20" s="60"/>
      <c r="C20" s="60"/>
      <c r="D20" s="86"/>
      <c r="E20" s="86"/>
      <c r="F20" s="86"/>
      <c r="G20" s="86"/>
      <c r="H20" s="86"/>
      <c r="I20" s="86"/>
      <c r="J20" s="86"/>
      <c r="K20" s="86"/>
      <c r="L20" s="86"/>
      <c r="M20" s="86"/>
      <c r="N20" s="86"/>
      <c r="O20" s="86"/>
      <c r="P20" s="86"/>
      <c r="Q20" s="86"/>
      <c r="R20" s="86"/>
    </row>
    <row r="21" spans="1:18" x14ac:dyDescent="0.2">
      <c r="B21" s="113" t="s">
        <v>198</v>
      </c>
      <c r="C21" s="113"/>
    </row>
    <row r="22" spans="1:18" ht="8.25" customHeight="1" x14ac:dyDescent="0.2">
      <c r="A22" s="113"/>
      <c r="B22" s="113"/>
      <c r="C22" s="113"/>
    </row>
    <row r="23" spans="1:18" x14ac:dyDescent="0.2">
      <c r="A23" s="113"/>
      <c r="B23" s="113"/>
      <c r="C23" s="60" t="s">
        <v>228</v>
      </c>
      <c r="D23" s="108">
        <v>784</v>
      </c>
      <c r="E23" s="108">
        <v>819</v>
      </c>
      <c r="F23" s="108">
        <v>864</v>
      </c>
      <c r="G23" s="108">
        <v>864</v>
      </c>
      <c r="H23" s="108">
        <v>1118</v>
      </c>
      <c r="I23" s="108">
        <v>1024</v>
      </c>
      <c r="J23" s="108">
        <v>668</v>
      </c>
      <c r="K23" s="108">
        <v>599</v>
      </c>
      <c r="L23" s="108">
        <v>634</v>
      </c>
      <c r="M23" s="108">
        <v>663</v>
      </c>
      <c r="N23" s="108">
        <v>652</v>
      </c>
      <c r="O23" s="108">
        <v>817</v>
      </c>
      <c r="P23" s="209">
        <v>875</v>
      </c>
      <c r="Q23" s="209">
        <v>981</v>
      </c>
      <c r="R23" s="209">
        <v>1082</v>
      </c>
    </row>
    <row r="24" spans="1:18" x14ac:dyDescent="0.2">
      <c r="A24" s="113"/>
      <c r="B24" s="113"/>
      <c r="C24" s="60" t="s">
        <v>229</v>
      </c>
      <c r="D24" s="111">
        <v>397</v>
      </c>
      <c r="E24" s="111">
        <v>388</v>
      </c>
      <c r="F24" s="111">
        <v>365</v>
      </c>
      <c r="G24" s="111">
        <v>438</v>
      </c>
      <c r="H24" s="111">
        <v>393</v>
      </c>
      <c r="I24" s="111">
        <v>487</v>
      </c>
      <c r="J24" s="111">
        <v>412</v>
      </c>
      <c r="K24" s="111">
        <v>294</v>
      </c>
      <c r="L24" s="111">
        <v>357</v>
      </c>
      <c r="M24" s="111">
        <v>309</v>
      </c>
      <c r="N24" s="111">
        <v>285</v>
      </c>
      <c r="O24" s="111">
        <v>298</v>
      </c>
      <c r="P24" s="210">
        <v>333</v>
      </c>
      <c r="Q24" s="210">
        <v>559</v>
      </c>
      <c r="R24" s="210">
        <v>595</v>
      </c>
    </row>
    <row r="25" spans="1:18" ht="14.25" x14ac:dyDescent="0.2">
      <c r="A25" s="113"/>
      <c r="B25" s="113"/>
      <c r="C25" s="60" t="s">
        <v>234</v>
      </c>
      <c r="D25" s="108">
        <v>1181</v>
      </c>
      <c r="E25" s="108">
        <v>1207</v>
      </c>
      <c r="F25" s="108">
        <v>1229</v>
      </c>
      <c r="G25" s="108">
        <v>1302</v>
      </c>
      <c r="H25" s="108">
        <v>1511</v>
      </c>
      <c r="I25" s="108">
        <v>1511</v>
      </c>
      <c r="J25" s="108">
        <v>1080</v>
      </c>
      <c r="K25" s="108">
        <v>893</v>
      </c>
      <c r="L25" s="108">
        <v>991</v>
      </c>
      <c r="M25" s="108">
        <v>972</v>
      </c>
      <c r="N25" s="108">
        <v>937</v>
      </c>
      <c r="O25" s="108">
        <v>1115</v>
      </c>
      <c r="P25" s="209">
        <v>1208</v>
      </c>
      <c r="Q25" s="209">
        <v>1540</v>
      </c>
      <c r="R25" s="209">
        <v>1677</v>
      </c>
    </row>
    <row r="26" spans="1:18" x14ac:dyDescent="0.2">
      <c r="A26" s="113"/>
      <c r="B26" s="113"/>
      <c r="C26" s="113"/>
      <c r="D26" s="60"/>
      <c r="E26" s="60"/>
      <c r="F26" s="60"/>
      <c r="G26" s="60"/>
      <c r="H26" s="60"/>
      <c r="I26" s="60"/>
      <c r="J26" s="60"/>
      <c r="K26" s="60"/>
      <c r="L26" s="60"/>
      <c r="M26" s="60"/>
      <c r="N26" s="60"/>
      <c r="O26" s="60"/>
      <c r="P26" s="208"/>
      <c r="Q26" s="208"/>
      <c r="R26" s="208"/>
    </row>
    <row r="27" spans="1:18" x14ac:dyDescent="0.2">
      <c r="A27" s="60"/>
      <c r="B27" s="60"/>
      <c r="C27" s="60" t="s">
        <v>199</v>
      </c>
      <c r="D27" s="108">
        <v>-65</v>
      </c>
      <c r="E27" s="108">
        <v>-94</v>
      </c>
      <c r="F27" s="108">
        <v>50</v>
      </c>
      <c r="G27" s="108">
        <v>-59</v>
      </c>
      <c r="H27" s="108">
        <v>308</v>
      </c>
      <c r="I27" s="108">
        <v>132</v>
      </c>
      <c r="J27" s="108">
        <v>-28</v>
      </c>
      <c r="K27" s="108">
        <v>9</v>
      </c>
      <c r="L27" s="108">
        <v>-43</v>
      </c>
      <c r="M27" s="108">
        <v>4</v>
      </c>
      <c r="N27" s="108">
        <v>-12</v>
      </c>
      <c r="O27" s="108">
        <v>-1</v>
      </c>
      <c r="P27" s="209">
        <v>109</v>
      </c>
      <c r="Q27" s="209">
        <v>147</v>
      </c>
      <c r="R27" s="209">
        <v>229</v>
      </c>
    </row>
    <row r="28" spans="1:18" x14ac:dyDescent="0.2">
      <c r="A28" s="60"/>
      <c r="B28" s="60"/>
      <c r="C28" s="60" t="s">
        <v>200</v>
      </c>
      <c r="D28" s="111">
        <v>-88</v>
      </c>
      <c r="E28" s="111">
        <v>40</v>
      </c>
      <c r="F28" s="111">
        <v>25</v>
      </c>
      <c r="G28" s="111">
        <v>8</v>
      </c>
      <c r="H28" s="111">
        <v>52</v>
      </c>
      <c r="I28" s="111">
        <v>56</v>
      </c>
      <c r="J28" s="111">
        <v>110</v>
      </c>
      <c r="K28" s="111">
        <v>14</v>
      </c>
      <c r="L28" s="111">
        <v>30</v>
      </c>
      <c r="M28" s="111">
        <v>-95</v>
      </c>
      <c r="N28" s="111">
        <v>-54</v>
      </c>
      <c r="O28" s="111">
        <v>3</v>
      </c>
      <c r="P28" s="210">
        <v>5</v>
      </c>
      <c r="Q28" s="210">
        <v>133</v>
      </c>
      <c r="R28" s="210">
        <v>111</v>
      </c>
    </row>
    <row r="29" spans="1:18" ht="14.25" x14ac:dyDescent="0.2">
      <c r="A29" s="60"/>
      <c r="B29" s="60"/>
      <c r="C29" s="60" t="s">
        <v>235</v>
      </c>
      <c r="D29" s="108">
        <v>-152</v>
      </c>
      <c r="E29" s="108">
        <v>-54</v>
      </c>
      <c r="F29" s="108">
        <v>75</v>
      </c>
      <c r="G29" s="108">
        <v>-50</v>
      </c>
      <c r="H29" s="108">
        <v>360</v>
      </c>
      <c r="I29" s="108">
        <v>188</v>
      </c>
      <c r="J29" s="108">
        <v>83</v>
      </c>
      <c r="K29" s="108">
        <v>23</v>
      </c>
      <c r="L29" s="108">
        <v>-13</v>
      </c>
      <c r="M29" s="108">
        <v>-91</v>
      </c>
      <c r="N29" s="108">
        <v>-66</v>
      </c>
      <c r="O29" s="108">
        <v>2</v>
      </c>
      <c r="P29" s="209">
        <v>114</v>
      </c>
      <c r="Q29" s="209">
        <v>281</v>
      </c>
      <c r="R29" s="209">
        <v>342</v>
      </c>
    </row>
    <row r="30" spans="1:18" ht="14.25" x14ac:dyDescent="0.2">
      <c r="A30" s="60"/>
      <c r="B30" s="60"/>
      <c r="C30" s="60" t="s">
        <v>330</v>
      </c>
      <c r="D30" s="108">
        <v>-50</v>
      </c>
      <c r="E30" s="108">
        <v>66</v>
      </c>
      <c r="F30" s="108">
        <v>131</v>
      </c>
      <c r="G30" s="108">
        <v>284</v>
      </c>
      <c r="H30" s="108">
        <v>447</v>
      </c>
      <c r="I30" s="108">
        <v>-380</v>
      </c>
      <c r="J30" s="108">
        <v>2675</v>
      </c>
      <c r="K30" s="108">
        <v>229</v>
      </c>
      <c r="L30" s="108">
        <v>695</v>
      </c>
      <c r="M30" s="108">
        <v>100</v>
      </c>
      <c r="N30" s="108">
        <v>219</v>
      </c>
      <c r="O30" s="108">
        <v>308</v>
      </c>
      <c r="P30" s="209">
        <v>185</v>
      </c>
      <c r="Q30" s="209">
        <v>954</v>
      </c>
      <c r="R30" s="209">
        <v>534</v>
      </c>
    </row>
    <row r="31" spans="1:18" ht="25.5" x14ac:dyDescent="0.2">
      <c r="A31" s="60"/>
      <c r="B31" s="60"/>
      <c r="C31" s="141" t="s">
        <v>269</v>
      </c>
      <c r="D31" s="111">
        <v>-14</v>
      </c>
      <c r="E31" s="111">
        <v>-5</v>
      </c>
      <c r="F31" s="111">
        <v>-4</v>
      </c>
      <c r="G31" s="111">
        <v>-8</v>
      </c>
      <c r="H31" s="111">
        <v>-15</v>
      </c>
      <c r="I31" s="111">
        <v>-5</v>
      </c>
      <c r="J31" s="111">
        <v>-8</v>
      </c>
      <c r="K31" s="111">
        <v>-14</v>
      </c>
      <c r="L31" s="111">
        <v>-21</v>
      </c>
      <c r="M31" s="111">
        <v>-26</v>
      </c>
      <c r="N31" s="111">
        <v>-20</v>
      </c>
      <c r="O31" s="111">
        <v>-18</v>
      </c>
      <c r="P31" s="210">
        <v>-42</v>
      </c>
      <c r="Q31" s="210">
        <v>-81</v>
      </c>
      <c r="R31" s="210">
        <v>-66</v>
      </c>
    </row>
    <row r="32" spans="1:18" x14ac:dyDescent="0.2">
      <c r="A32" s="113"/>
      <c r="B32" s="113"/>
      <c r="C32" s="60" t="s">
        <v>230</v>
      </c>
      <c r="D32" s="108">
        <v>-216</v>
      </c>
      <c r="E32" s="108">
        <v>7</v>
      </c>
      <c r="F32" s="108">
        <v>202</v>
      </c>
      <c r="G32" s="108">
        <v>226</v>
      </c>
      <c r="H32" s="108">
        <v>792</v>
      </c>
      <c r="I32" s="108">
        <v>-197</v>
      </c>
      <c r="J32" s="108">
        <v>2750</v>
      </c>
      <c r="K32" s="108">
        <v>238</v>
      </c>
      <c r="L32" s="108">
        <v>661</v>
      </c>
      <c r="M32" s="108">
        <v>-17</v>
      </c>
      <c r="N32" s="108">
        <v>133</v>
      </c>
      <c r="O32" s="108">
        <v>292</v>
      </c>
      <c r="P32" s="209">
        <v>257</v>
      </c>
      <c r="Q32" s="209">
        <v>1154</v>
      </c>
      <c r="R32" s="209">
        <v>810</v>
      </c>
    </row>
    <row r="33" spans="1:3" x14ac:dyDescent="0.2">
      <c r="A33" s="60"/>
      <c r="B33" s="60"/>
      <c r="C33" s="60"/>
    </row>
  </sheetData>
  <pageMargins left="0.5" right="0.5" top="0.5" bottom="0.5" header="0.5" footer="0.5"/>
  <pageSetup scale="63" fitToHeight="3" orientation="landscape" r:id="rId1"/>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4728B-B279-4A58-861F-353EAA9E0D55}">
  <dimension ref="A1"/>
  <sheetViews>
    <sheetView showGridLines="0" workbookViewId="0"/>
  </sheetViews>
  <sheetFormatPr defaultRowHeight="12.75" x14ac:dyDescent="0.2"/>
  <sheetData/>
  <pageMargins left="0.7" right="0.7" top="0.75" bottom="0.75" header="0.3" footer="0.3"/>
  <pageSetup orientation="landscape" horizontalDpi="1200" verticalDpi="1200" r:id="rId1"/>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26AB-E8CB-43C6-83AF-50AA21BB151E}">
  <dimension ref="A2:W416"/>
  <sheetViews>
    <sheetView showGridLines="0" topLeftCell="A13" zoomScale="80" zoomScaleNormal="80" workbookViewId="0"/>
  </sheetViews>
  <sheetFormatPr defaultColWidth="9.140625" defaultRowHeight="12.75" x14ac:dyDescent="0.2"/>
  <cols>
    <col min="1" max="2" width="2.85546875" style="46" customWidth="1"/>
    <col min="3" max="3" width="48" style="46" customWidth="1"/>
    <col min="4" max="4" width="12.5703125" style="46" bestFit="1" customWidth="1"/>
    <col min="5" max="7" width="12.28515625" style="46" bestFit="1" customWidth="1"/>
    <col min="8" max="8" width="12" style="46" bestFit="1" customWidth="1"/>
    <col min="9" max="9" width="12.28515625" style="46" bestFit="1" customWidth="1"/>
    <col min="10" max="12" width="12" style="46" bestFit="1" customWidth="1"/>
    <col min="13" max="16384" width="9.140625" style="46"/>
  </cols>
  <sheetData>
    <row r="2" spans="1:23" ht="18" x14ac:dyDescent="0.25">
      <c r="A2" s="163" t="s">
        <v>225</v>
      </c>
    </row>
    <row r="3" spans="1:23" x14ac:dyDescent="0.2">
      <c r="A3" s="46" t="s">
        <v>161</v>
      </c>
    </row>
    <row r="4" spans="1:23" x14ac:dyDescent="0.2">
      <c r="C4" s="161" t="s">
        <v>59</v>
      </c>
      <c r="D4" s="160">
        <v>2018</v>
      </c>
      <c r="E4" s="160">
        <v>2019</v>
      </c>
      <c r="F4" s="160">
        <v>2019</v>
      </c>
      <c r="G4" s="160">
        <v>2019</v>
      </c>
      <c r="H4" s="160">
        <v>2019</v>
      </c>
      <c r="I4" s="160">
        <v>2020</v>
      </c>
      <c r="J4" s="160">
        <v>2020</v>
      </c>
      <c r="K4" s="160">
        <v>2020</v>
      </c>
      <c r="L4" s="160">
        <v>2020</v>
      </c>
    </row>
    <row r="5" spans="1:23" x14ac:dyDescent="0.2">
      <c r="C5" s="161" t="s">
        <v>60</v>
      </c>
      <c r="D5" s="162">
        <v>4</v>
      </c>
      <c r="E5" s="162">
        <v>1</v>
      </c>
      <c r="F5" s="162">
        <v>2</v>
      </c>
      <c r="G5" s="162">
        <v>3</v>
      </c>
      <c r="H5" s="162">
        <v>4</v>
      </c>
      <c r="I5" s="162">
        <v>1</v>
      </c>
      <c r="J5" s="162">
        <v>2</v>
      </c>
      <c r="K5" s="162">
        <v>3</v>
      </c>
      <c r="L5" s="162">
        <v>4</v>
      </c>
    </row>
    <row r="6" spans="1:23" ht="15" x14ac:dyDescent="0.25">
      <c r="A6" s="151" t="s">
        <v>246</v>
      </c>
      <c r="D6" s="160"/>
      <c r="E6" s="160"/>
      <c r="F6" s="160"/>
      <c r="G6" s="160"/>
      <c r="H6" s="160"/>
      <c r="I6" s="160"/>
      <c r="J6" s="160"/>
      <c r="K6" s="160"/>
      <c r="L6" s="160"/>
    </row>
    <row r="7" spans="1:23" ht="16.5" customHeight="1" x14ac:dyDescent="0.2">
      <c r="B7" s="46" t="s">
        <v>171</v>
      </c>
    </row>
    <row r="8" spans="1:23" x14ac:dyDescent="0.2">
      <c r="C8" s="46" t="s">
        <v>286</v>
      </c>
      <c r="D8" s="150">
        <v>557071</v>
      </c>
      <c r="E8" s="150">
        <v>553260</v>
      </c>
      <c r="F8" s="150">
        <v>577576</v>
      </c>
      <c r="G8" s="150">
        <v>581100</v>
      </c>
      <c r="H8" s="150">
        <v>587112</v>
      </c>
      <c r="I8" s="150">
        <v>562733</v>
      </c>
      <c r="J8" s="150">
        <v>531066</v>
      </c>
      <c r="K8" s="150">
        <v>571640</v>
      </c>
      <c r="L8" s="150">
        <v>594137</v>
      </c>
      <c r="M8" s="153"/>
      <c r="N8" s="153"/>
      <c r="O8" s="153"/>
      <c r="P8" s="153"/>
      <c r="Q8" s="153"/>
      <c r="R8" s="153"/>
      <c r="S8" s="153"/>
      <c r="T8" s="153"/>
      <c r="U8" s="153"/>
      <c r="V8" s="153"/>
      <c r="W8" s="153"/>
    </row>
    <row r="9" spans="1:23" ht="5.25" customHeight="1" x14ac:dyDescent="0.2">
      <c r="D9" s="150"/>
      <c r="E9" s="150"/>
      <c r="F9" s="150"/>
      <c r="G9" s="150"/>
      <c r="H9" s="150"/>
      <c r="I9" s="150"/>
      <c r="J9" s="150"/>
      <c r="K9" s="150"/>
      <c r="L9" s="150"/>
      <c r="M9" s="153"/>
      <c r="N9" s="153"/>
      <c r="O9" s="153"/>
      <c r="P9" s="153"/>
      <c r="Q9" s="153"/>
    </row>
    <row r="10" spans="1:23" x14ac:dyDescent="0.2">
      <c r="C10" s="159" t="s">
        <v>287</v>
      </c>
      <c r="D10" s="150">
        <v>191458</v>
      </c>
      <c r="E10" s="150">
        <v>189177</v>
      </c>
      <c r="F10" s="150">
        <v>198482</v>
      </c>
      <c r="G10" s="150">
        <v>201232</v>
      </c>
      <c r="H10" s="150">
        <v>203436</v>
      </c>
      <c r="I10" s="150">
        <v>198442</v>
      </c>
      <c r="J10" s="150">
        <v>190757</v>
      </c>
      <c r="K10" s="150">
        <v>207412</v>
      </c>
      <c r="L10" s="150">
        <v>216320</v>
      </c>
      <c r="M10" s="153"/>
      <c r="N10" s="153"/>
      <c r="O10" s="153"/>
      <c r="P10" s="153"/>
      <c r="Q10" s="153"/>
    </row>
    <row r="11" spans="1:23" x14ac:dyDescent="0.2">
      <c r="C11" s="159" t="s">
        <v>169</v>
      </c>
      <c r="D11" s="150">
        <v>-65909</v>
      </c>
      <c r="E11" s="150">
        <v>-68655</v>
      </c>
      <c r="F11" s="150">
        <v>-69598</v>
      </c>
      <c r="G11" s="150">
        <v>-69006</v>
      </c>
      <c r="H11" s="150">
        <v>-69816</v>
      </c>
      <c r="I11" s="150">
        <v>-71381</v>
      </c>
      <c r="J11" s="150">
        <v>-66096</v>
      </c>
      <c r="K11" s="150">
        <v>-71366</v>
      </c>
      <c r="L11" s="150">
        <v>-74320</v>
      </c>
      <c r="M11" s="153"/>
      <c r="N11" s="153"/>
      <c r="O11" s="153"/>
      <c r="P11" s="153"/>
      <c r="Q11" s="153"/>
    </row>
    <row r="12" spans="1:23" x14ac:dyDescent="0.2">
      <c r="C12" s="159" t="s">
        <v>288</v>
      </c>
      <c r="D12" s="157">
        <v>125549</v>
      </c>
      <c r="E12" s="157">
        <v>120522</v>
      </c>
      <c r="F12" s="157">
        <v>128884</v>
      </c>
      <c r="G12" s="157">
        <v>132226</v>
      </c>
      <c r="H12" s="157">
        <v>133620</v>
      </c>
      <c r="I12" s="157">
        <v>127061</v>
      </c>
      <c r="J12" s="157">
        <v>124661</v>
      </c>
      <c r="K12" s="157">
        <v>136046</v>
      </c>
      <c r="L12" s="157">
        <v>142000</v>
      </c>
      <c r="M12" s="153"/>
      <c r="N12" s="153"/>
      <c r="O12" s="153"/>
      <c r="P12" s="153"/>
      <c r="Q12" s="153"/>
    </row>
    <row r="13" spans="1:23" ht="5.25" customHeight="1" x14ac:dyDescent="0.2">
      <c r="D13" s="150"/>
      <c r="E13" s="150"/>
      <c r="F13" s="150"/>
      <c r="G13" s="150"/>
      <c r="H13" s="150"/>
      <c r="I13" s="150"/>
      <c r="J13" s="150"/>
      <c r="K13" s="150"/>
      <c r="L13" s="150"/>
      <c r="M13" s="153"/>
      <c r="N13" s="153"/>
      <c r="O13" s="153"/>
      <c r="P13" s="153"/>
      <c r="Q13" s="153"/>
    </row>
    <row r="14" spans="1:23" x14ac:dyDescent="0.2">
      <c r="C14" s="46" t="s">
        <v>0</v>
      </c>
      <c r="D14" s="150">
        <v>5722</v>
      </c>
      <c r="E14" s="150">
        <v>11264</v>
      </c>
      <c r="F14" s="150">
        <v>4802</v>
      </c>
      <c r="G14" s="150">
        <v>2043</v>
      </c>
      <c r="H14" s="150">
        <v>6716</v>
      </c>
      <c r="I14" s="150">
        <v>-1899</v>
      </c>
      <c r="J14" s="150">
        <v>7502</v>
      </c>
      <c r="K14" s="150">
        <v>2269</v>
      </c>
      <c r="L14" s="150">
        <v>3105</v>
      </c>
      <c r="M14" s="153"/>
      <c r="N14" s="153"/>
      <c r="O14" s="153"/>
      <c r="P14" s="153"/>
      <c r="Q14" s="153"/>
    </row>
    <row r="15" spans="1:23" x14ac:dyDescent="0.2">
      <c r="C15" s="46" t="s">
        <v>94</v>
      </c>
      <c r="D15" s="152">
        <v>34602</v>
      </c>
      <c r="E15" s="152">
        <v>32650</v>
      </c>
      <c r="F15" s="152">
        <v>28264</v>
      </c>
      <c r="G15" s="152">
        <v>28902</v>
      </c>
      <c r="H15" s="152">
        <v>32609</v>
      </c>
      <c r="I15" s="152">
        <v>20045</v>
      </c>
      <c r="J15" s="152">
        <v>43379</v>
      </c>
      <c r="K15" s="152">
        <v>43434</v>
      </c>
      <c r="L15" s="152">
        <v>40171</v>
      </c>
      <c r="M15" s="153"/>
      <c r="N15" s="153"/>
      <c r="O15" s="153"/>
      <c r="P15" s="153"/>
      <c r="Q15" s="153"/>
    </row>
    <row r="16" spans="1:23" x14ac:dyDescent="0.2">
      <c r="D16" s="150">
        <v>722944</v>
      </c>
      <c r="E16" s="150">
        <v>717696</v>
      </c>
      <c r="F16" s="150">
        <v>739526</v>
      </c>
      <c r="G16" s="150">
        <v>744271</v>
      </c>
      <c r="H16" s="150">
        <v>760057</v>
      </c>
      <c r="I16" s="150">
        <v>707940</v>
      </c>
      <c r="J16" s="150">
        <v>706608</v>
      </c>
      <c r="K16" s="150">
        <v>753389</v>
      </c>
      <c r="L16" s="150">
        <v>779413</v>
      </c>
      <c r="M16" s="153"/>
      <c r="N16" s="153"/>
      <c r="O16" s="153"/>
      <c r="P16" s="153"/>
      <c r="Q16" s="153"/>
    </row>
    <row r="17" spans="2:17" ht="6" customHeight="1" x14ac:dyDescent="0.2">
      <c r="D17" s="150"/>
      <c r="E17" s="150"/>
      <c r="F17" s="150"/>
      <c r="G17" s="150"/>
      <c r="H17" s="150"/>
      <c r="I17" s="150"/>
      <c r="J17" s="150"/>
      <c r="K17" s="150"/>
      <c r="L17" s="150"/>
      <c r="M17" s="153"/>
      <c r="N17" s="153"/>
      <c r="O17" s="153"/>
      <c r="P17" s="153"/>
      <c r="Q17" s="153"/>
    </row>
    <row r="18" spans="2:17" x14ac:dyDescent="0.2">
      <c r="B18" s="46" t="s">
        <v>172</v>
      </c>
      <c r="D18" s="150"/>
      <c r="E18" s="150"/>
      <c r="F18" s="150"/>
      <c r="G18" s="150"/>
      <c r="H18" s="150"/>
      <c r="I18" s="150"/>
      <c r="J18" s="150"/>
      <c r="K18" s="150"/>
      <c r="L18" s="150"/>
      <c r="M18" s="153"/>
      <c r="N18" s="153"/>
      <c r="O18" s="153"/>
      <c r="P18" s="153"/>
      <c r="Q18" s="153"/>
    </row>
    <row r="19" spans="2:17" x14ac:dyDescent="0.2">
      <c r="C19" s="46" t="s">
        <v>147</v>
      </c>
      <c r="D19" s="150">
        <v>273813</v>
      </c>
      <c r="E19" s="150">
        <v>270313</v>
      </c>
      <c r="F19" s="150">
        <v>267607</v>
      </c>
      <c r="G19" s="150">
        <v>257127</v>
      </c>
      <c r="H19" s="150">
        <v>270974</v>
      </c>
      <c r="I19" s="150">
        <v>259114</v>
      </c>
      <c r="J19" s="150">
        <v>245419</v>
      </c>
      <c r="K19" s="150">
        <v>252529</v>
      </c>
      <c r="L19" s="150">
        <v>283084</v>
      </c>
      <c r="M19" s="153"/>
      <c r="N19" s="153"/>
      <c r="O19" s="153"/>
      <c r="P19" s="153"/>
      <c r="Q19" s="153"/>
    </row>
    <row r="20" spans="2:17" x14ac:dyDescent="0.2">
      <c r="C20" s="46" t="s">
        <v>148</v>
      </c>
      <c r="D20" s="150">
        <v>182943</v>
      </c>
      <c r="E20" s="150">
        <v>191655</v>
      </c>
      <c r="F20" s="150">
        <v>178556</v>
      </c>
      <c r="G20" s="150">
        <v>180326</v>
      </c>
      <c r="H20" s="150">
        <v>182508</v>
      </c>
      <c r="I20" s="150">
        <v>195107</v>
      </c>
      <c r="J20" s="150">
        <v>185417</v>
      </c>
      <c r="K20" s="150">
        <v>181901</v>
      </c>
      <c r="L20" s="150">
        <v>188949</v>
      </c>
      <c r="M20" s="153"/>
      <c r="N20" s="153"/>
      <c r="O20" s="153"/>
      <c r="P20" s="153"/>
      <c r="Q20" s="153"/>
    </row>
    <row r="21" spans="2:17" x14ac:dyDescent="0.2">
      <c r="C21" s="46" t="s">
        <v>149</v>
      </c>
      <c r="D21" s="150">
        <v>16058</v>
      </c>
      <c r="E21" s="150">
        <v>15752</v>
      </c>
      <c r="F21" s="150">
        <v>16959</v>
      </c>
      <c r="G21" s="150">
        <v>17369</v>
      </c>
      <c r="H21" s="150">
        <v>18152</v>
      </c>
      <c r="I21" s="150">
        <v>17502</v>
      </c>
      <c r="J21" s="150">
        <v>16899</v>
      </c>
      <c r="K21" s="150">
        <v>18518</v>
      </c>
      <c r="L21" s="150">
        <v>18294</v>
      </c>
      <c r="M21" s="153"/>
      <c r="N21" s="153"/>
      <c r="O21" s="153"/>
      <c r="P21" s="153"/>
      <c r="Q21" s="153"/>
    </row>
    <row r="22" spans="2:17" x14ac:dyDescent="0.2">
      <c r="D22" s="158">
        <v>472814</v>
      </c>
      <c r="E22" s="158">
        <v>477720</v>
      </c>
      <c r="F22" s="158">
        <v>463122</v>
      </c>
      <c r="G22" s="158">
        <v>454822</v>
      </c>
      <c r="H22" s="158">
        <v>471634</v>
      </c>
      <c r="I22" s="158">
        <v>471723</v>
      </c>
      <c r="J22" s="158">
        <v>447735</v>
      </c>
      <c r="K22" s="158">
        <v>452948</v>
      </c>
      <c r="L22" s="158">
        <v>490327</v>
      </c>
      <c r="M22" s="153"/>
      <c r="N22" s="153"/>
      <c r="O22" s="153"/>
      <c r="P22" s="153"/>
      <c r="Q22" s="153"/>
    </row>
    <row r="23" spans="2:17" ht="6" customHeight="1" x14ac:dyDescent="0.2">
      <c r="D23" s="150"/>
      <c r="E23" s="150"/>
      <c r="F23" s="150"/>
      <c r="G23" s="150"/>
      <c r="H23" s="150"/>
      <c r="I23" s="150"/>
      <c r="J23" s="150"/>
      <c r="K23" s="150"/>
      <c r="L23" s="150"/>
      <c r="M23" s="153"/>
      <c r="N23" s="153"/>
      <c r="O23" s="153"/>
      <c r="P23" s="153"/>
      <c r="Q23" s="153"/>
    </row>
    <row r="24" spans="2:17" x14ac:dyDescent="0.2">
      <c r="B24" s="46" t="s">
        <v>89</v>
      </c>
      <c r="D24" s="150">
        <v>250130</v>
      </c>
      <c r="E24" s="150">
        <v>239976</v>
      </c>
      <c r="F24" s="150">
        <v>276404</v>
      </c>
      <c r="G24" s="150">
        <v>289449</v>
      </c>
      <c r="H24" s="150">
        <v>288423</v>
      </c>
      <c r="I24" s="150">
        <v>236217</v>
      </c>
      <c r="J24" s="150">
        <v>258873</v>
      </c>
      <c r="K24" s="150">
        <v>300441</v>
      </c>
      <c r="L24" s="150">
        <v>289086</v>
      </c>
      <c r="M24" s="153"/>
      <c r="N24" s="153"/>
      <c r="O24" s="153"/>
      <c r="P24" s="153"/>
      <c r="Q24" s="153"/>
    </row>
    <row r="25" spans="2:17" ht="6" customHeight="1" x14ac:dyDescent="0.2">
      <c r="D25" s="150"/>
      <c r="E25" s="150"/>
      <c r="F25" s="150"/>
      <c r="G25" s="150"/>
      <c r="H25" s="150"/>
      <c r="I25" s="150"/>
      <c r="J25" s="150"/>
      <c r="K25" s="150"/>
      <c r="L25" s="150"/>
      <c r="M25" s="153"/>
      <c r="N25" s="153"/>
      <c r="O25" s="153"/>
      <c r="P25" s="153"/>
      <c r="Q25" s="153"/>
    </row>
    <row r="26" spans="2:17" x14ac:dyDescent="0.2">
      <c r="C26" s="46" t="s">
        <v>133</v>
      </c>
      <c r="D26" s="152">
        <v>24122</v>
      </c>
      <c r="E26" s="152">
        <v>25216</v>
      </c>
      <c r="F26" s="152">
        <v>27648</v>
      </c>
      <c r="G26" s="152">
        <v>27764</v>
      </c>
      <c r="H26" s="152">
        <v>27758</v>
      </c>
      <c r="I26" s="152">
        <v>27307</v>
      </c>
      <c r="J26" s="152">
        <v>27470</v>
      </c>
      <c r="K26" s="152">
        <v>27911</v>
      </c>
      <c r="L26" s="152">
        <v>27909</v>
      </c>
      <c r="M26" s="153"/>
      <c r="N26" s="153"/>
      <c r="O26" s="153"/>
      <c r="P26" s="153"/>
      <c r="Q26" s="153"/>
    </row>
    <row r="27" spans="2:17" ht="6" customHeight="1" x14ac:dyDescent="0.2">
      <c r="D27" s="150"/>
      <c r="E27" s="150"/>
      <c r="F27" s="150"/>
      <c r="G27" s="150"/>
      <c r="H27" s="150"/>
      <c r="I27" s="150"/>
      <c r="J27" s="150"/>
      <c r="K27" s="150"/>
      <c r="L27" s="150"/>
      <c r="M27" s="153"/>
      <c r="N27" s="153"/>
      <c r="O27" s="153"/>
      <c r="P27" s="153"/>
      <c r="Q27" s="153"/>
    </row>
    <row r="28" spans="2:17" x14ac:dyDescent="0.2">
      <c r="B28" s="46" t="s">
        <v>90</v>
      </c>
      <c r="D28" s="150">
        <v>226008</v>
      </c>
      <c r="E28" s="150">
        <v>214760</v>
      </c>
      <c r="F28" s="150">
        <v>248756</v>
      </c>
      <c r="G28" s="150">
        <v>261685</v>
      </c>
      <c r="H28" s="150">
        <v>260665</v>
      </c>
      <c r="I28" s="150">
        <v>208910</v>
      </c>
      <c r="J28" s="150">
        <v>231403</v>
      </c>
      <c r="K28" s="150">
        <v>272530</v>
      </c>
      <c r="L28" s="150">
        <v>261177</v>
      </c>
      <c r="M28" s="153"/>
      <c r="N28" s="153"/>
      <c r="O28" s="153"/>
      <c r="P28" s="153"/>
      <c r="Q28" s="153"/>
    </row>
    <row r="29" spans="2:17" x14ac:dyDescent="0.2">
      <c r="B29" s="46" t="s">
        <v>2</v>
      </c>
      <c r="D29" s="152">
        <v>43874</v>
      </c>
      <c r="E29" s="152">
        <v>45044</v>
      </c>
      <c r="F29" s="152">
        <v>55632</v>
      </c>
      <c r="G29" s="152">
        <v>59208</v>
      </c>
      <c r="H29" s="152">
        <v>59835</v>
      </c>
      <c r="I29" s="152">
        <v>48034</v>
      </c>
      <c r="J29" s="152">
        <v>47861</v>
      </c>
      <c r="K29" s="152">
        <v>58363</v>
      </c>
      <c r="L29" s="152">
        <v>56676</v>
      </c>
      <c r="M29" s="153"/>
      <c r="N29" s="153"/>
      <c r="O29" s="153"/>
      <c r="P29" s="153"/>
      <c r="Q29" s="153"/>
    </row>
    <row r="30" spans="2:17" ht="17.25" customHeight="1" x14ac:dyDescent="0.2">
      <c r="B30" s="46" t="s">
        <v>91</v>
      </c>
      <c r="D30" s="150">
        <v>182134</v>
      </c>
      <c r="E30" s="150">
        <v>169716</v>
      </c>
      <c r="F30" s="150">
        <v>193124</v>
      </c>
      <c r="G30" s="150">
        <v>202477</v>
      </c>
      <c r="H30" s="150">
        <v>200830</v>
      </c>
      <c r="I30" s="150">
        <v>160876</v>
      </c>
      <c r="J30" s="150">
        <v>183542</v>
      </c>
      <c r="K30" s="150">
        <v>214167</v>
      </c>
      <c r="L30" s="150">
        <v>204501</v>
      </c>
      <c r="M30" s="153"/>
      <c r="N30" s="153"/>
      <c r="O30" s="153"/>
      <c r="P30" s="153"/>
      <c r="Q30" s="153"/>
    </row>
    <row r="31" spans="2:17" ht="6" customHeight="1" x14ac:dyDescent="0.2">
      <c r="D31" s="150"/>
      <c r="E31" s="150"/>
      <c r="F31" s="150"/>
      <c r="G31" s="150"/>
      <c r="H31" s="150"/>
      <c r="I31" s="150"/>
      <c r="J31" s="150"/>
      <c r="K31" s="150"/>
      <c r="L31" s="150"/>
      <c r="M31" s="153"/>
      <c r="N31" s="153"/>
      <c r="O31" s="153"/>
      <c r="P31" s="153"/>
      <c r="Q31" s="153"/>
    </row>
    <row r="32" spans="2:17" s="211" customFormat="1" x14ac:dyDescent="0.2">
      <c r="B32" s="211" t="s">
        <v>300</v>
      </c>
      <c r="D32" s="212">
        <v>0</v>
      </c>
      <c r="E32" s="212">
        <v>0</v>
      </c>
      <c r="F32" s="212">
        <v>0</v>
      </c>
      <c r="G32" s="212">
        <v>0</v>
      </c>
      <c r="H32" s="212">
        <v>0</v>
      </c>
      <c r="I32" s="212">
        <v>0</v>
      </c>
      <c r="J32" s="212">
        <v>0</v>
      </c>
      <c r="K32" s="212">
        <v>0</v>
      </c>
      <c r="L32" s="212">
        <v>-198</v>
      </c>
      <c r="M32" s="213"/>
      <c r="N32" s="213"/>
      <c r="O32" s="213"/>
      <c r="P32" s="213"/>
      <c r="Q32" s="213"/>
    </row>
    <row r="33" spans="2:17" x14ac:dyDescent="0.2">
      <c r="B33" s="46" t="s">
        <v>3</v>
      </c>
      <c r="D33" s="152">
        <v>-2212</v>
      </c>
      <c r="E33" s="152">
        <v>-2213</v>
      </c>
      <c r="F33" s="152">
        <v>0</v>
      </c>
      <c r="G33" s="152">
        <v>0</v>
      </c>
      <c r="H33" s="152">
        <v>0</v>
      </c>
      <c r="I33" s="152">
        <v>0</v>
      </c>
      <c r="J33" s="152">
        <v>0</v>
      </c>
      <c r="K33" s="152">
        <v>0</v>
      </c>
      <c r="L33" s="152">
        <v>0</v>
      </c>
      <c r="M33" s="153"/>
      <c r="N33" s="153"/>
      <c r="O33" s="153"/>
      <c r="P33" s="153"/>
      <c r="Q33" s="153"/>
    </row>
    <row r="34" spans="2:17" ht="20.25" customHeight="1" thickBot="1" x14ac:dyDescent="0.25">
      <c r="B34" s="46" t="s">
        <v>92</v>
      </c>
      <c r="D34" s="156">
        <v>179922</v>
      </c>
      <c r="E34" s="156">
        <v>167503</v>
      </c>
      <c r="F34" s="156">
        <v>193124</v>
      </c>
      <c r="G34" s="156">
        <v>202477</v>
      </c>
      <c r="H34" s="156">
        <v>200830</v>
      </c>
      <c r="I34" s="156">
        <v>160876</v>
      </c>
      <c r="J34" s="156">
        <v>183542</v>
      </c>
      <c r="K34" s="156">
        <v>214167</v>
      </c>
      <c r="L34" s="156">
        <v>204303</v>
      </c>
      <c r="M34" s="153"/>
      <c r="N34" s="153"/>
      <c r="O34" s="153"/>
      <c r="P34" s="153"/>
      <c r="Q34" s="153"/>
    </row>
    <row r="35" spans="2:17" ht="6" customHeight="1" x14ac:dyDescent="0.2">
      <c r="M35" s="153"/>
      <c r="N35" s="153"/>
      <c r="O35" s="153"/>
      <c r="P35" s="153"/>
      <c r="Q35" s="153"/>
    </row>
    <row r="36" spans="2:17" ht="14.25" x14ac:dyDescent="0.2">
      <c r="B36" s="46" t="s">
        <v>173</v>
      </c>
      <c r="D36" s="150">
        <v>0</v>
      </c>
      <c r="E36" s="150">
        <v>0</v>
      </c>
      <c r="F36" s="150">
        <v>-8000</v>
      </c>
      <c r="G36" s="150">
        <v>0</v>
      </c>
      <c r="H36" s="150">
        <v>-9200</v>
      </c>
      <c r="I36" s="150">
        <v>0</v>
      </c>
      <c r="J36" s="150">
        <v>0</v>
      </c>
      <c r="K36" s="150">
        <v>-23254</v>
      </c>
      <c r="L36" s="150">
        <v>24774</v>
      </c>
      <c r="M36" s="153"/>
      <c r="N36" s="153"/>
      <c r="O36" s="153"/>
      <c r="P36" s="153"/>
      <c r="Q36" s="153"/>
    </row>
    <row r="37" spans="2:17" ht="6" customHeight="1" x14ac:dyDescent="0.2">
      <c r="M37" s="153"/>
      <c r="N37" s="153"/>
      <c r="O37" s="153"/>
      <c r="P37" s="153"/>
      <c r="Q37" s="153"/>
    </row>
    <row r="38" spans="2:17" ht="13.5" thickBot="1" x14ac:dyDescent="0.25">
      <c r="B38" s="46" t="s">
        <v>4</v>
      </c>
      <c r="D38" s="156">
        <v>179922</v>
      </c>
      <c r="E38" s="156">
        <v>167503</v>
      </c>
      <c r="F38" s="156">
        <v>185124</v>
      </c>
      <c r="G38" s="156">
        <v>202477</v>
      </c>
      <c r="H38" s="156">
        <v>191630</v>
      </c>
      <c r="I38" s="156">
        <v>160876</v>
      </c>
      <c r="J38" s="156">
        <v>183542</v>
      </c>
      <c r="K38" s="156">
        <v>190913</v>
      </c>
      <c r="L38" s="156">
        <f>L34+L36</f>
        <v>229077</v>
      </c>
      <c r="M38" s="153"/>
      <c r="N38" s="153"/>
      <c r="O38" s="153"/>
      <c r="P38" s="153"/>
      <c r="Q38" s="153"/>
    </row>
    <row r="39" spans="2:17" x14ac:dyDescent="0.2">
      <c r="D39" s="150"/>
      <c r="E39" s="150"/>
      <c r="F39" s="150"/>
      <c r="G39" s="150"/>
      <c r="H39" s="150"/>
      <c r="I39" s="150"/>
      <c r="J39" s="150"/>
      <c r="K39" s="150"/>
      <c r="L39" s="150"/>
    </row>
    <row r="40" spans="2:17" x14ac:dyDescent="0.2">
      <c r="B40" s="46" t="s">
        <v>5</v>
      </c>
      <c r="D40" s="153"/>
      <c r="E40" s="153"/>
      <c r="F40" s="153"/>
      <c r="G40" s="153"/>
      <c r="H40" s="153"/>
      <c r="I40" s="153"/>
      <c r="J40" s="153"/>
      <c r="K40" s="153"/>
      <c r="L40" s="153"/>
    </row>
    <row r="41" spans="2:17" x14ac:dyDescent="0.2">
      <c r="C41" s="46" t="s">
        <v>6</v>
      </c>
      <c r="D41" s="143">
        <v>240861</v>
      </c>
      <c r="E41" s="143">
        <v>240941</v>
      </c>
      <c r="F41" s="143">
        <v>238968</v>
      </c>
      <c r="G41" s="143">
        <v>238266</v>
      </c>
      <c r="H41" s="143">
        <v>238282</v>
      </c>
      <c r="I41" s="143">
        <v>238302</v>
      </c>
      <c r="J41" s="143">
        <v>238308</v>
      </c>
      <c r="K41" s="143">
        <v>238308</v>
      </c>
      <c r="L41" s="143">
        <v>238308</v>
      </c>
    </row>
    <row r="42" spans="2:17" x14ac:dyDescent="0.2">
      <c r="C42" s="46" t="s">
        <v>7</v>
      </c>
      <c r="D42" s="143">
        <v>240888</v>
      </c>
      <c r="E42" s="143">
        <v>240941</v>
      </c>
      <c r="F42" s="143">
        <v>239060</v>
      </c>
      <c r="G42" s="143">
        <v>238371</v>
      </c>
      <c r="H42" s="143">
        <v>238489</v>
      </c>
      <c r="I42" s="143">
        <v>238316</v>
      </c>
      <c r="J42" s="143">
        <v>238308</v>
      </c>
      <c r="K42" s="143">
        <v>238308</v>
      </c>
      <c r="L42" s="143">
        <v>238308</v>
      </c>
    </row>
    <row r="43" spans="2:17" ht="8.25" customHeight="1" x14ac:dyDescent="0.2"/>
    <row r="44" spans="2:17" x14ac:dyDescent="0.2">
      <c r="B44" s="46" t="s">
        <v>125</v>
      </c>
    </row>
    <row r="45" spans="2:17" x14ac:dyDescent="0.2">
      <c r="C45" s="46" t="s">
        <v>6</v>
      </c>
      <c r="D45" s="150">
        <v>74.699515488186137</v>
      </c>
      <c r="E45" s="150">
        <v>69.520339004154536</v>
      </c>
      <c r="F45" s="150">
        <v>80.81584145157511</v>
      </c>
      <c r="G45" s="150">
        <v>84.979392779498539</v>
      </c>
      <c r="H45" s="150">
        <v>84.282488815772908</v>
      </c>
      <c r="I45" s="150">
        <v>67.509294928284277</v>
      </c>
      <c r="J45" s="150">
        <v>77.01881598603488</v>
      </c>
      <c r="K45" s="150">
        <v>89.869832317840775</v>
      </c>
      <c r="L45" s="150">
        <f>L34/L41*100</f>
        <v>85.730651090185802</v>
      </c>
    </row>
    <row r="46" spans="2:17" x14ac:dyDescent="0.2">
      <c r="C46" s="46" t="s">
        <v>7</v>
      </c>
      <c r="D46" s="150">
        <v>74.691142771744552</v>
      </c>
      <c r="E46" s="150">
        <v>69.520339004154536</v>
      </c>
      <c r="F46" s="150">
        <v>80.784740232577605</v>
      </c>
      <c r="G46" s="150">
        <v>84.941960221671266</v>
      </c>
      <c r="H46" s="150">
        <v>84.209334602434495</v>
      </c>
      <c r="I46" s="150">
        <v>67.505329058896592</v>
      </c>
      <c r="J46" s="150">
        <v>77.01881598603488</v>
      </c>
      <c r="K46" s="150">
        <v>89.869832317840775</v>
      </c>
      <c r="L46" s="150">
        <f>L34/L42*100</f>
        <v>85.730651090185802</v>
      </c>
    </row>
    <row r="47" spans="2:17" ht="8.25" customHeight="1" x14ac:dyDescent="0.2">
      <c r="D47" s="150"/>
    </row>
    <row r="48" spans="2:17" x14ac:dyDescent="0.2">
      <c r="B48" s="46" t="s">
        <v>126</v>
      </c>
      <c r="D48" s="150"/>
    </row>
    <row r="49" spans="1:12" x14ac:dyDescent="0.2">
      <c r="C49" s="46" t="s">
        <v>6</v>
      </c>
      <c r="D49" s="150">
        <v>74.699515488186137</v>
      </c>
      <c r="E49" s="150">
        <v>69.520339004154536</v>
      </c>
      <c r="F49" s="150">
        <v>77.468112885407251</v>
      </c>
      <c r="G49" s="150">
        <v>84.979392779498539</v>
      </c>
      <c r="H49" s="150">
        <v>80.421517361781412</v>
      </c>
      <c r="I49" s="150">
        <v>67.509294928284277</v>
      </c>
      <c r="J49" s="150">
        <v>77.01881598603488</v>
      </c>
      <c r="K49" s="150">
        <v>80.11187203115297</v>
      </c>
      <c r="L49" s="150">
        <f>L38/L41*100</f>
        <v>96.126441411954275</v>
      </c>
    </row>
    <row r="50" spans="1:12" x14ac:dyDescent="0.2">
      <c r="C50" s="46" t="s">
        <v>7</v>
      </c>
      <c r="D50" s="155">
        <v>74.691142771744552</v>
      </c>
      <c r="E50" s="155">
        <v>69.520339004154536</v>
      </c>
      <c r="F50" s="155">
        <v>77.438300008366099</v>
      </c>
      <c r="G50" s="155">
        <v>84.941960221671266</v>
      </c>
      <c r="H50" s="155">
        <v>80.351714334833062</v>
      </c>
      <c r="I50" s="155">
        <v>67.505329058896592</v>
      </c>
      <c r="J50" s="155">
        <v>77.01881598603488</v>
      </c>
      <c r="K50" s="155">
        <v>80.11187203115297</v>
      </c>
      <c r="L50" s="155">
        <f>L38/L42*100</f>
        <v>96.126441411954275</v>
      </c>
    </row>
    <row r="51" spans="1:12" ht="8.25" customHeight="1" x14ac:dyDescent="0.2"/>
    <row r="52" spans="1:12" x14ac:dyDescent="0.2">
      <c r="B52" s="46" t="s">
        <v>127</v>
      </c>
      <c r="D52" s="154">
        <v>56.25</v>
      </c>
      <c r="E52" s="154">
        <v>56.25</v>
      </c>
      <c r="F52" s="154">
        <v>56.25</v>
      </c>
      <c r="G52" s="154">
        <v>56.25</v>
      </c>
      <c r="H52" s="154">
        <v>56.25</v>
      </c>
      <c r="I52" s="154">
        <v>56.25</v>
      </c>
      <c r="J52" s="154">
        <v>56.25</v>
      </c>
      <c r="K52" s="154">
        <v>56.25</v>
      </c>
      <c r="L52" s="154">
        <v>56.25</v>
      </c>
    </row>
    <row r="54" spans="1:12" ht="15" x14ac:dyDescent="0.25">
      <c r="A54" s="151" t="s">
        <v>37</v>
      </c>
    </row>
    <row r="55" spans="1:12" ht="4.5" customHeight="1" x14ac:dyDescent="0.2"/>
    <row r="56" spans="1:12" x14ac:dyDescent="0.2">
      <c r="B56" s="46" t="s">
        <v>247</v>
      </c>
      <c r="D56" s="150">
        <v>240834.96799999991</v>
      </c>
      <c r="E56" s="150">
        <v>240884.96799999991</v>
      </c>
      <c r="F56" s="150">
        <v>240757.96799999991</v>
      </c>
      <c r="G56" s="150">
        <v>238265.96799999991</v>
      </c>
      <c r="H56" s="150">
        <v>238267.96799999991</v>
      </c>
      <c r="I56" s="150">
        <v>238293.96799999991</v>
      </c>
      <c r="J56" s="150">
        <v>238307.96799999991</v>
      </c>
      <c r="K56" s="150">
        <v>238307.96799999991</v>
      </c>
      <c r="L56" s="150">
        <f t="shared" ref="L56" si="0">+K59</f>
        <v>238307.96799999991</v>
      </c>
    </row>
    <row r="57" spans="1:12" x14ac:dyDescent="0.2">
      <c r="B57" s="46" t="s">
        <v>54</v>
      </c>
      <c r="D57" s="150">
        <v>50</v>
      </c>
      <c r="E57" s="150">
        <v>139</v>
      </c>
      <c r="F57" s="150">
        <v>5</v>
      </c>
      <c r="G57" s="150">
        <v>2</v>
      </c>
      <c r="H57" s="150">
        <v>26</v>
      </c>
      <c r="I57" s="150">
        <v>14</v>
      </c>
      <c r="J57" s="150">
        <v>0</v>
      </c>
      <c r="K57" s="150">
        <v>0</v>
      </c>
      <c r="L57" s="150">
        <v>0</v>
      </c>
    </row>
    <row r="58" spans="1:12" x14ac:dyDescent="0.2">
      <c r="B58" s="46" t="s">
        <v>56</v>
      </c>
      <c r="D58" s="152">
        <v>0</v>
      </c>
      <c r="E58" s="152">
        <v>-266</v>
      </c>
      <c r="F58" s="152">
        <v>-2497</v>
      </c>
      <c r="G58" s="152">
        <v>0</v>
      </c>
      <c r="H58" s="152">
        <v>0</v>
      </c>
      <c r="I58" s="152">
        <v>0</v>
      </c>
      <c r="J58" s="152">
        <v>0</v>
      </c>
      <c r="K58" s="152">
        <v>0</v>
      </c>
      <c r="L58" s="152">
        <v>0</v>
      </c>
    </row>
    <row r="59" spans="1:12" x14ac:dyDescent="0.2">
      <c r="B59" s="46" t="s">
        <v>248</v>
      </c>
      <c r="D59" s="150">
        <v>240884.96799999991</v>
      </c>
      <c r="E59" s="150">
        <v>240757.96799999991</v>
      </c>
      <c r="F59" s="150">
        <v>238265.96799999991</v>
      </c>
      <c r="G59" s="150">
        <v>238267.96799999991</v>
      </c>
      <c r="H59" s="150">
        <v>238293.96799999991</v>
      </c>
      <c r="I59" s="150">
        <v>238307.96799999991</v>
      </c>
      <c r="J59" s="150">
        <v>238307.96799999991</v>
      </c>
      <c r="K59" s="150">
        <v>238307.96799999991</v>
      </c>
      <c r="L59" s="214">
        <f t="shared" ref="L59" si="1">SUM(L56:L58)</f>
        <v>238307.96799999991</v>
      </c>
    </row>
    <row r="60" spans="1:12" x14ac:dyDescent="0.2">
      <c r="D60" s="147"/>
    </row>
    <row r="61" spans="1:12" ht="15" x14ac:dyDescent="0.25">
      <c r="A61" s="151" t="s">
        <v>45</v>
      </c>
      <c r="D61" s="147"/>
    </row>
    <row r="62" spans="1:12" ht="4.5" customHeight="1" x14ac:dyDescent="0.2">
      <c r="D62" s="150"/>
      <c r="E62" s="150"/>
      <c r="F62" s="150"/>
      <c r="G62" s="150"/>
      <c r="H62" s="150"/>
      <c r="I62" s="150"/>
      <c r="J62" s="150"/>
      <c r="K62" s="150"/>
      <c r="L62" s="150"/>
    </row>
    <row r="63" spans="1:12" x14ac:dyDescent="0.2">
      <c r="B63" s="46" t="s">
        <v>44</v>
      </c>
      <c r="D63" s="98">
        <v>9701.8940000000002</v>
      </c>
      <c r="E63" s="98">
        <v>10975.38</v>
      </c>
      <c r="F63" s="98">
        <v>10764.552</v>
      </c>
      <c r="G63" s="98">
        <v>10654</v>
      </c>
      <c r="H63" s="98">
        <v>10529.36</v>
      </c>
      <c r="I63" s="98">
        <v>11672.984</v>
      </c>
      <c r="J63" s="98">
        <v>11450.075000000001</v>
      </c>
      <c r="K63" s="98">
        <v>11939.808999999999</v>
      </c>
      <c r="L63" s="98">
        <v>11930.224</v>
      </c>
    </row>
    <row r="64" spans="1:12" x14ac:dyDescent="0.2">
      <c r="B64" s="46" t="s">
        <v>51</v>
      </c>
      <c r="D64" s="149">
        <v>42.269789603968043</v>
      </c>
      <c r="E64" s="149">
        <v>41.35324909023651</v>
      </c>
      <c r="F64" s="149">
        <v>41.24</v>
      </c>
      <c r="G64" s="149">
        <v>41.24</v>
      </c>
      <c r="H64" s="149">
        <v>41.216535100898817</v>
      </c>
      <c r="I64" s="149">
        <v>40.842220081000711</v>
      </c>
      <c r="J64" s="149">
        <v>40.844659310091849</v>
      </c>
      <c r="K64" s="149">
        <v>40.36</v>
      </c>
      <c r="L64" s="149">
        <v>40.369999999999997</v>
      </c>
    </row>
    <row r="65" spans="4:12" x14ac:dyDescent="0.2">
      <c r="D65" s="147"/>
    </row>
    <row r="69" spans="4:12" x14ac:dyDescent="0.2">
      <c r="D69" s="153"/>
      <c r="E69" s="153"/>
      <c r="F69" s="153"/>
      <c r="G69" s="153"/>
      <c r="H69" s="153"/>
      <c r="I69" s="153"/>
      <c r="J69" s="153"/>
      <c r="K69" s="153"/>
      <c r="L69" s="153"/>
    </row>
    <row r="70" spans="4:12" x14ac:dyDescent="0.2">
      <c r="D70" s="148"/>
      <c r="E70" s="148"/>
      <c r="F70" s="148"/>
      <c r="G70" s="148"/>
      <c r="H70" s="148"/>
    </row>
    <row r="71" spans="4:12" x14ac:dyDescent="0.2">
      <c r="D71" s="148"/>
      <c r="E71" s="148"/>
      <c r="F71" s="148"/>
      <c r="G71" s="148"/>
      <c r="H71" s="148"/>
    </row>
    <row r="72" spans="4:12" x14ac:dyDescent="0.2">
      <c r="D72" s="146"/>
      <c r="E72" s="146"/>
      <c r="F72" s="146"/>
      <c r="G72" s="146"/>
      <c r="H72" s="146"/>
    </row>
    <row r="73" spans="4:12" x14ac:dyDescent="0.2">
      <c r="D73" s="147"/>
      <c r="E73" s="147"/>
      <c r="F73" s="147"/>
      <c r="G73" s="147"/>
      <c r="H73" s="147"/>
    </row>
    <row r="74" spans="4:12" x14ac:dyDescent="0.2">
      <c r="D74" s="146"/>
      <c r="E74" s="146"/>
      <c r="F74" s="146"/>
      <c r="G74" s="146"/>
      <c r="H74" s="146"/>
    </row>
    <row r="75" spans="4:12" x14ac:dyDescent="0.2">
      <c r="D75" s="147"/>
      <c r="E75" s="147"/>
      <c r="F75" s="147"/>
      <c r="G75" s="147"/>
      <c r="H75" s="147"/>
    </row>
    <row r="76" spans="4:12" x14ac:dyDescent="0.2">
      <c r="D76" s="146"/>
      <c r="E76" s="146"/>
      <c r="F76" s="146"/>
      <c r="G76" s="146"/>
      <c r="H76" s="146"/>
    </row>
    <row r="101" ht="13.5" customHeight="1" x14ac:dyDescent="0.2"/>
    <row r="105" s="145" customFormat="1" x14ac:dyDescent="0.2"/>
    <row r="106" ht="15" customHeight="1" x14ac:dyDescent="0.2"/>
    <row r="107" ht="12.75" customHeight="1" x14ac:dyDescent="0.2"/>
    <row r="108" ht="18.75" customHeight="1" x14ac:dyDescent="0.2"/>
    <row r="111" ht="12.75" customHeight="1" x14ac:dyDescent="0.2"/>
    <row r="117" ht="4.5" customHeight="1" x14ac:dyDescent="0.2"/>
    <row r="119" ht="18.75" customHeight="1" x14ac:dyDescent="0.2"/>
    <row r="140" ht="13.5" customHeight="1" x14ac:dyDescent="0.2"/>
    <row r="141" ht="13.5" customHeight="1" x14ac:dyDescent="0.2"/>
    <row r="151" s="145" customFormat="1" ht="16.5" customHeight="1" x14ac:dyDescent="0.2"/>
    <row r="160" ht="6.75" customHeight="1" x14ac:dyDescent="0.2"/>
    <row r="167" ht="6.75" customHeight="1" x14ac:dyDescent="0.2"/>
    <row r="183" ht="12.75" customHeight="1" x14ac:dyDescent="0.2"/>
    <row r="184" ht="12.75" customHeight="1" x14ac:dyDescent="0.2"/>
    <row r="185" ht="12.75" customHeight="1" x14ac:dyDescent="0.2"/>
    <row r="195" ht="12.75" customHeight="1" x14ac:dyDescent="0.2"/>
    <row r="197" ht="12.75" customHeight="1" x14ac:dyDescent="0.2"/>
    <row r="207" s="144" customFormat="1" x14ac:dyDescent="0.2"/>
    <row r="208" s="144" customFormat="1" x14ac:dyDescent="0.2"/>
    <row r="214" ht="3.75" customHeight="1" x14ac:dyDescent="0.2"/>
    <row r="227" s="143" customFormat="1" x14ac:dyDescent="0.2"/>
    <row r="228" s="143" customFormat="1" x14ac:dyDescent="0.2"/>
    <row r="229" s="143" customFormat="1" x14ac:dyDescent="0.2"/>
    <row r="230" s="143" customFormat="1" x14ac:dyDescent="0.2"/>
    <row r="231" s="143" customFormat="1" x14ac:dyDescent="0.2"/>
    <row r="232" s="143" customFormat="1" x14ac:dyDescent="0.2"/>
    <row r="233" s="143" customFormat="1" x14ac:dyDescent="0.2"/>
    <row r="234" s="143" customFormat="1" x14ac:dyDescent="0.2"/>
    <row r="235" s="143" customFormat="1" x14ac:dyDescent="0.2"/>
    <row r="236" s="143" customFormat="1" x14ac:dyDescent="0.2"/>
    <row r="237" s="143" customFormat="1" x14ac:dyDescent="0.2"/>
    <row r="238" s="143" customFormat="1" x14ac:dyDescent="0.2"/>
    <row r="239" s="143" customFormat="1" x14ac:dyDescent="0.2"/>
    <row r="240" s="143" customFormat="1" x14ac:dyDescent="0.2"/>
    <row r="241" s="143" customFormat="1" x14ac:dyDescent="0.2"/>
    <row r="242" s="143" customFormat="1" x14ac:dyDescent="0.2"/>
    <row r="243" s="143" customFormat="1" x14ac:dyDescent="0.2"/>
    <row r="244" s="143" customFormat="1" x14ac:dyDescent="0.2"/>
    <row r="245" s="143" customFormat="1" x14ac:dyDescent="0.2"/>
    <row r="246" s="143" customFormat="1" x14ac:dyDescent="0.2"/>
    <row r="247" s="143" customFormat="1" x14ac:dyDescent="0.2"/>
    <row r="248" s="143" customFormat="1" x14ac:dyDescent="0.2"/>
    <row r="249" s="143" customFormat="1" x14ac:dyDescent="0.2"/>
    <row r="250" s="143" customFormat="1" x14ac:dyDescent="0.2"/>
    <row r="251" s="143" customFormat="1" x14ac:dyDescent="0.2"/>
    <row r="252" s="143" customFormat="1" ht="3.75" customHeight="1" x14ac:dyDescent="0.2"/>
    <row r="253" s="143" customFormat="1" x14ac:dyDescent="0.2"/>
    <row r="254" s="143" customFormat="1" x14ac:dyDescent="0.2"/>
    <row r="255" s="143" customFormat="1" x14ac:dyDescent="0.2"/>
    <row r="256" s="143" customFormat="1" x14ac:dyDescent="0.2"/>
    <row r="257" s="143" customFormat="1" x14ac:dyDescent="0.2"/>
    <row r="258" s="143" customFormat="1" x14ac:dyDescent="0.2"/>
    <row r="259" s="143" customFormat="1" x14ac:dyDescent="0.2"/>
    <row r="260" s="143" customFormat="1" ht="3.75" customHeight="1" x14ac:dyDescent="0.2"/>
    <row r="261" s="143" customFormat="1" x14ac:dyDescent="0.2"/>
    <row r="262" s="143" customFormat="1" x14ac:dyDescent="0.2"/>
    <row r="263" s="143" customFormat="1" x14ac:dyDescent="0.2"/>
    <row r="264" s="143" customFormat="1" x14ac:dyDescent="0.2"/>
    <row r="265" s="143" customFormat="1" x14ac:dyDescent="0.2"/>
    <row r="281" ht="3" customHeight="1" x14ac:dyDescent="0.2"/>
    <row r="282" ht="12" customHeight="1" x14ac:dyDescent="0.2"/>
    <row r="283" ht="18.75" customHeight="1" x14ac:dyDescent="0.2"/>
    <row r="291" ht="3.75" customHeight="1" x14ac:dyDescent="0.2"/>
    <row r="301" ht="6.75" customHeight="1" x14ac:dyDescent="0.2"/>
    <row r="303" ht="3.75" customHeight="1" x14ac:dyDescent="0.2"/>
    <row r="322" ht="3.75" customHeight="1" x14ac:dyDescent="0.2"/>
    <row r="326" ht="3.75" customHeight="1" x14ac:dyDescent="0.2"/>
    <row r="371" ht="3.75" customHeight="1" x14ac:dyDescent="0.2"/>
    <row r="416" ht="3.75" customHeight="1" x14ac:dyDescent="0.2"/>
  </sheetData>
  <pageMargins left="0.25" right="0.25" top="0.5" bottom="0.5" header="0.37" footer="0.5"/>
  <pageSetup scale="60" fitToHeight="20" orientation="landscape" r:id="rId1"/>
  <headerFooter alignWithMargins="0">
    <oddFooter>&amp;R&amp;A</oddFooter>
  </headerFooter>
  <rowBreaks count="1" manualBreakCount="1">
    <brk id="2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83CA-3760-409C-938D-66941A8D3799}">
  <dimension ref="A1:O364"/>
  <sheetViews>
    <sheetView showGridLines="0" zoomScale="80" zoomScaleNormal="80" workbookViewId="0"/>
  </sheetViews>
  <sheetFormatPr defaultColWidth="9.140625" defaultRowHeight="12.75" x14ac:dyDescent="0.2"/>
  <cols>
    <col min="1" max="2" width="2.85546875" style="10" customWidth="1"/>
    <col min="3" max="3" width="47.85546875" style="10" customWidth="1"/>
    <col min="4" max="4" width="12.5703125" style="10" bestFit="1" customWidth="1"/>
    <col min="5" max="7" width="12.28515625" style="10" bestFit="1" customWidth="1"/>
    <col min="8" max="8" width="12" style="10" bestFit="1" customWidth="1"/>
    <col min="9" max="9" width="12.28515625" style="10" bestFit="1" customWidth="1"/>
    <col min="10" max="12" width="12" style="10" bestFit="1" customWidth="1"/>
    <col min="13" max="13" width="9.140625" style="10"/>
    <col min="14" max="14" width="11.28515625" style="10" bestFit="1" customWidth="1"/>
    <col min="15" max="16384" width="9.140625" style="10"/>
  </cols>
  <sheetData>
    <row r="1" spans="1:15" x14ac:dyDescent="0.2">
      <c r="D1" s="1"/>
    </row>
    <row r="2" spans="1:15" s="6" customFormat="1" ht="18" x14ac:dyDescent="0.25">
      <c r="A2" s="78" t="s">
        <v>159</v>
      </c>
      <c r="B2" s="78"/>
      <c r="D2" s="36"/>
    </row>
    <row r="3" spans="1:15" s="6" customFormat="1" ht="18" x14ac:dyDescent="0.25">
      <c r="A3" s="1" t="s">
        <v>162</v>
      </c>
      <c r="B3" s="78"/>
      <c r="D3" s="36"/>
    </row>
    <row r="4" spans="1:15" s="6" customFormat="1" x14ac:dyDescent="0.2">
      <c r="C4" s="19" t="s">
        <v>59</v>
      </c>
      <c r="D4" s="2">
        <v>2018</v>
      </c>
      <c r="E4" s="2">
        <v>2019</v>
      </c>
      <c r="F4" s="2">
        <v>2019</v>
      </c>
      <c r="G4" s="2">
        <v>2019</v>
      </c>
      <c r="H4" s="2">
        <v>2019</v>
      </c>
      <c r="I4" s="2">
        <v>2020</v>
      </c>
      <c r="J4" s="2">
        <v>2020</v>
      </c>
      <c r="K4" s="2">
        <v>2020</v>
      </c>
      <c r="L4" s="206">
        <v>2020</v>
      </c>
    </row>
    <row r="5" spans="1:15" s="6" customFormat="1" x14ac:dyDescent="0.2">
      <c r="C5" s="19" t="s">
        <v>60</v>
      </c>
      <c r="D5" s="4">
        <v>4</v>
      </c>
      <c r="E5" s="4">
        <v>1</v>
      </c>
      <c r="F5" s="4">
        <v>2</v>
      </c>
      <c r="G5" s="4">
        <v>3</v>
      </c>
      <c r="H5" s="4">
        <v>4</v>
      </c>
      <c r="I5" s="4">
        <v>1</v>
      </c>
      <c r="J5" s="4">
        <v>2</v>
      </c>
      <c r="K5" s="4">
        <v>3</v>
      </c>
      <c r="L5" s="207">
        <v>4</v>
      </c>
    </row>
    <row r="6" spans="1:15" s="6" customFormat="1" ht="15" x14ac:dyDescent="0.25">
      <c r="A6" s="5" t="s">
        <v>89</v>
      </c>
      <c r="D6" s="1"/>
    </row>
    <row r="7" spans="1:15" s="7" customFormat="1" ht="3.75" customHeight="1" x14ac:dyDescent="0.2">
      <c r="D7" s="37"/>
      <c r="E7" s="37"/>
      <c r="F7" s="37"/>
      <c r="G7" s="58"/>
      <c r="H7" s="58"/>
      <c r="I7" s="58"/>
      <c r="J7" s="58"/>
      <c r="K7" s="58"/>
      <c r="L7" s="58"/>
    </row>
    <row r="8" spans="1:15" s="6" customFormat="1" x14ac:dyDescent="0.2">
      <c r="B8" s="1" t="s">
        <v>150</v>
      </c>
      <c r="D8" s="58">
        <v>162385</v>
      </c>
      <c r="E8" s="58">
        <v>156612</v>
      </c>
      <c r="F8" s="58">
        <v>187719</v>
      </c>
      <c r="G8" s="58">
        <v>199199</v>
      </c>
      <c r="H8" s="58">
        <v>201356</v>
      </c>
      <c r="I8" s="58">
        <v>166533</v>
      </c>
      <c r="J8" s="58">
        <v>159150</v>
      </c>
      <c r="K8" s="58">
        <v>187023</v>
      </c>
      <c r="L8" s="58">
        <v>188667</v>
      </c>
      <c r="N8" s="76"/>
      <c r="O8" s="76"/>
    </row>
    <row r="9" spans="1:15" s="6" customFormat="1" x14ac:dyDescent="0.2">
      <c r="B9" s="1" t="s">
        <v>154</v>
      </c>
      <c r="D9" s="58">
        <v>51884</v>
      </c>
      <c r="E9" s="58">
        <v>49227</v>
      </c>
      <c r="F9" s="58">
        <v>59734</v>
      </c>
      <c r="G9" s="58">
        <v>60413</v>
      </c>
      <c r="H9" s="58">
        <v>52533</v>
      </c>
      <c r="I9" s="58">
        <v>48982</v>
      </c>
      <c r="J9" s="58">
        <v>54704</v>
      </c>
      <c r="K9" s="58">
        <v>70509</v>
      </c>
      <c r="L9" s="58">
        <v>60123</v>
      </c>
    </row>
    <row r="10" spans="1:15" s="6" customFormat="1" x14ac:dyDescent="0.2">
      <c r="B10" s="1" t="s">
        <v>156</v>
      </c>
      <c r="D10" s="57">
        <v>35861</v>
      </c>
      <c r="E10" s="57">
        <v>34137</v>
      </c>
      <c r="F10" s="57">
        <v>28951</v>
      </c>
      <c r="G10" s="57">
        <v>29837</v>
      </c>
      <c r="H10" s="57">
        <v>34534</v>
      </c>
      <c r="I10" s="57">
        <v>20702</v>
      </c>
      <c r="J10" s="57">
        <v>45019</v>
      </c>
      <c r="K10" s="57">
        <v>42909</v>
      </c>
      <c r="L10" s="57">
        <v>40296</v>
      </c>
    </row>
    <row r="11" spans="1:15" s="6" customFormat="1" x14ac:dyDescent="0.2">
      <c r="D11" s="58">
        <v>250130</v>
      </c>
      <c r="E11" s="58">
        <v>239976</v>
      </c>
      <c r="F11" s="58">
        <v>276404</v>
      </c>
      <c r="G11" s="58">
        <v>289449</v>
      </c>
      <c r="H11" s="58">
        <v>288423</v>
      </c>
      <c r="I11" s="58">
        <v>236217</v>
      </c>
      <c r="J11" s="58">
        <v>258873</v>
      </c>
      <c r="K11" s="58">
        <v>300441</v>
      </c>
      <c r="L11" s="58">
        <v>289086</v>
      </c>
      <c r="N11" s="76"/>
      <c r="O11" s="76"/>
    </row>
    <row r="12" spans="1:15" s="6" customFormat="1" ht="23.25" customHeight="1" x14ac:dyDescent="0.2">
      <c r="D12" s="58"/>
      <c r="E12" s="58"/>
      <c r="F12" s="58"/>
      <c r="G12" s="58"/>
      <c r="H12" s="58"/>
      <c r="I12" s="58"/>
      <c r="J12" s="58"/>
      <c r="K12" s="58"/>
      <c r="L12" s="58"/>
    </row>
    <row r="13" spans="1:15" s="6" customFormat="1" ht="15" x14ac:dyDescent="0.25">
      <c r="A13" s="5" t="s">
        <v>174</v>
      </c>
      <c r="D13" s="101"/>
      <c r="E13" s="101"/>
      <c r="F13" s="101"/>
      <c r="G13" s="101"/>
      <c r="H13" s="101"/>
      <c r="I13" s="101"/>
      <c r="J13" s="101"/>
      <c r="K13" s="101"/>
      <c r="L13" s="101"/>
    </row>
    <row r="14" spans="1:15" s="7" customFormat="1" ht="15" x14ac:dyDescent="0.25">
      <c r="A14" s="5" t="s">
        <v>175</v>
      </c>
      <c r="D14" s="37"/>
      <c r="E14" s="37"/>
      <c r="F14" s="37"/>
      <c r="G14" s="58"/>
      <c r="H14" s="58"/>
      <c r="I14" s="58"/>
      <c r="J14" s="58"/>
      <c r="K14" s="58"/>
      <c r="L14" s="58"/>
    </row>
    <row r="15" spans="1:15" s="6" customFormat="1" ht="18" customHeight="1" x14ac:dyDescent="0.2">
      <c r="B15" s="6" t="s">
        <v>108</v>
      </c>
      <c r="D15" s="58">
        <v>250130</v>
      </c>
      <c r="E15" s="58">
        <v>239976</v>
      </c>
      <c r="F15" s="58">
        <v>276404</v>
      </c>
      <c r="G15" s="58">
        <v>289449</v>
      </c>
      <c r="H15" s="58">
        <v>288423</v>
      </c>
      <c r="I15" s="58">
        <v>236217</v>
      </c>
      <c r="J15" s="58">
        <v>258873</v>
      </c>
      <c r="K15" s="58">
        <v>300441</v>
      </c>
      <c r="L15" s="58">
        <v>289086</v>
      </c>
    </row>
    <row r="16" spans="1:15" s="6" customFormat="1" ht="6.75" customHeight="1" x14ac:dyDescent="0.2">
      <c r="D16" s="56"/>
      <c r="E16" s="56"/>
      <c r="F16" s="56"/>
      <c r="G16" s="56"/>
      <c r="H16" s="56"/>
      <c r="I16" s="56"/>
      <c r="J16" s="56"/>
      <c r="K16" s="56"/>
      <c r="L16" s="56"/>
    </row>
    <row r="17" spans="1:12" s="6" customFormat="1" x14ac:dyDescent="0.2">
      <c r="C17" s="3" t="s">
        <v>100</v>
      </c>
      <c r="D17" s="58">
        <v>4330</v>
      </c>
      <c r="E17" s="58">
        <v>4781</v>
      </c>
      <c r="F17" s="58">
        <v>5260</v>
      </c>
      <c r="G17" s="58">
        <v>5861</v>
      </c>
      <c r="H17" s="58">
        <v>6485</v>
      </c>
      <c r="I17" s="58">
        <v>7684</v>
      </c>
      <c r="J17" s="58">
        <v>8621</v>
      </c>
      <c r="K17" s="58">
        <v>9483</v>
      </c>
      <c r="L17" s="58">
        <v>10645</v>
      </c>
    </row>
    <row r="18" spans="1:12" s="6" customFormat="1" x14ac:dyDescent="0.2">
      <c r="C18" s="3" t="s">
        <v>138</v>
      </c>
      <c r="D18" s="58">
        <v>14368</v>
      </c>
      <c r="E18" s="58">
        <v>19968</v>
      </c>
      <c r="F18" s="58">
        <v>19664</v>
      </c>
      <c r="G18" s="58">
        <v>19925</v>
      </c>
      <c r="H18" s="58">
        <v>19939</v>
      </c>
      <c r="I18" s="58">
        <v>20124</v>
      </c>
      <c r="J18" s="58">
        <v>20366</v>
      </c>
      <c r="K18" s="58">
        <v>21510</v>
      </c>
      <c r="L18" s="58">
        <v>21498</v>
      </c>
    </row>
    <row r="19" spans="1:12" s="6" customFormat="1" x14ac:dyDescent="0.2">
      <c r="C19" s="3" t="s">
        <v>101</v>
      </c>
      <c r="D19" s="56">
        <v>27950</v>
      </c>
      <c r="E19" s="56">
        <v>31144</v>
      </c>
      <c r="F19" s="56">
        <v>23172</v>
      </c>
      <c r="G19" s="56">
        <v>21918</v>
      </c>
      <c r="H19" s="56">
        <v>21633</v>
      </c>
      <c r="I19" s="56">
        <v>7667</v>
      </c>
      <c r="J19" s="56">
        <v>4170</v>
      </c>
      <c r="K19" s="56">
        <v>4831</v>
      </c>
      <c r="L19" s="56">
        <v>5174</v>
      </c>
    </row>
    <row r="20" spans="1:12" s="7" customFormat="1" ht="3.75" customHeight="1" x14ac:dyDescent="0.2">
      <c r="D20" s="179"/>
      <c r="E20" s="179"/>
      <c r="F20" s="179"/>
      <c r="G20" s="57"/>
      <c r="H20" s="57"/>
      <c r="I20" s="57"/>
      <c r="J20" s="57"/>
      <c r="K20" s="57"/>
      <c r="L20" s="57"/>
    </row>
    <row r="21" spans="1:12" s="6" customFormat="1" ht="6" customHeight="1" x14ac:dyDescent="0.2">
      <c r="D21" s="37"/>
      <c r="E21" s="37"/>
      <c r="F21" s="37"/>
      <c r="G21" s="58"/>
      <c r="H21" s="58"/>
      <c r="I21" s="58"/>
      <c r="J21" s="58"/>
      <c r="K21" s="58"/>
      <c r="L21" s="58"/>
    </row>
    <row r="22" spans="1:12" s="6" customFormat="1" ht="14.25" customHeight="1" x14ac:dyDescent="0.2">
      <c r="B22" s="3" t="s">
        <v>103</v>
      </c>
      <c r="D22" s="58">
        <v>296778</v>
      </c>
      <c r="E22" s="58">
        <v>295869</v>
      </c>
      <c r="F22" s="58">
        <v>324500</v>
      </c>
      <c r="G22" s="58">
        <v>337153</v>
      </c>
      <c r="H22" s="58">
        <v>336480</v>
      </c>
      <c r="I22" s="58">
        <v>271692</v>
      </c>
      <c r="J22" s="58">
        <v>292030</v>
      </c>
      <c r="K22" s="58">
        <v>336265</v>
      </c>
      <c r="L22" s="58">
        <v>326403</v>
      </c>
    </row>
    <row r="23" spans="1:12" s="6" customFormat="1" ht="21" customHeight="1" x14ac:dyDescent="0.2">
      <c r="C23" s="3" t="s">
        <v>105</v>
      </c>
      <c r="D23" s="58">
        <v>-13218</v>
      </c>
      <c r="E23" s="58">
        <v>-12550</v>
      </c>
      <c r="F23" s="58">
        <v>-14828</v>
      </c>
      <c r="G23" s="58">
        <v>-16268</v>
      </c>
      <c r="H23" s="58">
        <v>-23563</v>
      </c>
      <c r="I23" s="58">
        <v>-32982</v>
      </c>
      <c r="J23" s="58">
        <v>-23409</v>
      </c>
      <c r="K23" s="58">
        <v>-25093</v>
      </c>
      <c r="L23" s="58">
        <v>-36168</v>
      </c>
    </row>
    <row r="24" spans="1:12" s="6" customFormat="1" x14ac:dyDescent="0.2">
      <c r="C24" s="3" t="s">
        <v>101</v>
      </c>
      <c r="D24" s="58">
        <v>-27950</v>
      </c>
      <c r="E24" s="58">
        <v>-31144</v>
      </c>
      <c r="F24" s="58">
        <v>-23172</v>
      </c>
      <c r="G24" s="58">
        <v>-21918</v>
      </c>
      <c r="H24" s="58">
        <v>-21633</v>
      </c>
      <c r="I24" s="58">
        <v>-7667</v>
      </c>
      <c r="J24" s="58">
        <v>-4170</v>
      </c>
      <c r="K24" s="58">
        <v>-4831</v>
      </c>
      <c r="L24" s="58">
        <v>-5174</v>
      </c>
    </row>
    <row r="25" spans="1:12" s="6" customFormat="1" ht="6" customHeight="1" x14ac:dyDescent="0.2">
      <c r="D25" s="37"/>
      <c r="E25" s="37"/>
      <c r="F25" s="37"/>
      <c r="G25" s="58"/>
      <c r="H25" s="58"/>
      <c r="I25" s="58"/>
      <c r="J25" s="58"/>
      <c r="K25" s="58"/>
      <c r="L25" s="58"/>
    </row>
    <row r="26" spans="1:12" s="6" customFormat="1" ht="13.5" thickBot="1" x14ac:dyDescent="0.25">
      <c r="B26" s="3" t="s">
        <v>102</v>
      </c>
      <c r="D26" s="80">
        <v>255610</v>
      </c>
      <c r="E26" s="80">
        <v>252175</v>
      </c>
      <c r="F26" s="80">
        <v>286500</v>
      </c>
      <c r="G26" s="80">
        <v>298967</v>
      </c>
      <c r="H26" s="80">
        <v>291284</v>
      </c>
      <c r="I26" s="80">
        <v>231043</v>
      </c>
      <c r="J26" s="80">
        <v>264451</v>
      </c>
      <c r="K26" s="80">
        <v>306341</v>
      </c>
      <c r="L26" s="80">
        <v>285061</v>
      </c>
    </row>
    <row r="27" spans="1:12" s="6" customFormat="1" ht="22.5" customHeight="1" x14ac:dyDescent="0.2"/>
    <row r="28" spans="1:12" s="6" customFormat="1" ht="15" x14ac:dyDescent="0.25">
      <c r="A28" s="5" t="s">
        <v>132</v>
      </c>
      <c r="B28" s="9"/>
      <c r="D28" s="1"/>
      <c r="E28" s="1"/>
      <c r="F28" s="1"/>
      <c r="G28" s="1"/>
    </row>
    <row r="29" spans="1:12" s="6" customFormat="1" ht="3.75" customHeight="1" x14ac:dyDescent="0.2">
      <c r="D29" s="1"/>
      <c r="E29" s="1"/>
      <c r="F29" s="1"/>
      <c r="G29" s="1"/>
    </row>
    <row r="30" spans="1:12" s="6" customFormat="1" x14ac:dyDescent="0.2">
      <c r="B30" s="3" t="s">
        <v>138</v>
      </c>
    </row>
    <row r="31" spans="1:12" s="6" customFormat="1" x14ac:dyDescent="0.2">
      <c r="C31" s="3" t="s">
        <v>136</v>
      </c>
      <c r="D31" s="180"/>
      <c r="E31" s="58">
        <v>5702</v>
      </c>
      <c r="F31" s="58">
        <v>5807</v>
      </c>
      <c r="G31" s="58">
        <v>5961</v>
      </c>
      <c r="H31" s="58">
        <v>6017</v>
      </c>
      <c r="I31" s="58">
        <v>6208</v>
      </c>
      <c r="J31" s="58">
        <v>6062</v>
      </c>
      <c r="K31" s="58">
        <v>6481</v>
      </c>
      <c r="L31" s="58">
        <v>6391</v>
      </c>
    </row>
    <row r="32" spans="1:12" s="6" customFormat="1" x14ac:dyDescent="0.2">
      <c r="C32" s="3" t="s">
        <v>134</v>
      </c>
      <c r="D32" s="58"/>
      <c r="E32" s="58">
        <v>14266</v>
      </c>
      <c r="F32" s="58">
        <v>13857</v>
      </c>
      <c r="G32" s="58">
        <v>13964</v>
      </c>
      <c r="H32" s="58">
        <v>13922</v>
      </c>
      <c r="I32" s="58">
        <v>13916</v>
      </c>
      <c r="J32" s="58">
        <v>14304</v>
      </c>
      <c r="K32" s="58">
        <v>15029</v>
      </c>
      <c r="L32" s="58">
        <v>15107</v>
      </c>
    </row>
    <row r="33" spans="2:15" s="6" customFormat="1" x14ac:dyDescent="0.2">
      <c r="C33" s="3" t="s">
        <v>20</v>
      </c>
      <c r="D33" s="58"/>
      <c r="E33" s="52">
        <v>19968</v>
      </c>
      <c r="F33" s="52">
        <v>19664</v>
      </c>
      <c r="G33" s="52">
        <v>19925</v>
      </c>
      <c r="H33" s="52">
        <v>19939</v>
      </c>
      <c r="I33" s="52">
        <v>20124</v>
      </c>
      <c r="J33" s="52">
        <v>20366</v>
      </c>
      <c r="K33" s="52">
        <v>21510</v>
      </c>
      <c r="L33" s="52">
        <v>21498</v>
      </c>
    </row>
    <row r="34" spans="2:15" s="6" customFormat="1" x14ac:dyDescent="0.2">
      <c r="D34" s="36"/>
      <c r="E34" s="36"/>
      <c r="F34" s="36"/>
      <c r="G34" s="47"/>
      <c r="H34" s="47"/>
      <c r="I34" s="47"/>
      <c r="J34" s="62"/>
      <c r="K34" s="62"/>
      <c r="L34" s="62"/>
    </row>
    <row r="35" spans="2:15" customFormat="1" x14ac:dyDescent="0.2">
      <c r="B35" s="1" t="s">
        <v>8</v>
      </c>
      <c r="G35" s="46"/>
      <c r="H35" s="46"/>
      <c r="I35" s="46"/>
      <c r="J35" s="63"/>
      <c r="K35" s="63"/>
      <c r="L35" s="63"/>
    </row>
    <row r="36" spans="2:15" customFormat="1" x14ac:dyDescent="0.2">
      <c r="C36" s="10" t="s">
        <v>32</v>
      </c>
      <c r="D36" s="10"/>
      <c r="E36" s="58">
        <v>24140</v>
      </c>
      <c r="F36" s="58">
        <v>26610</v>
      </c>
      <c r="G36" s="58">
        <v>26758</v>
      </c>
      <c r="H36" s="58">
        <v>26806</v>
      </c>
      <c r="I36" s="58">
        <v>26459</v>
      </c>
      <c r="J36" s="58">
        <v>26572</v>
      </c>
      <c r="K36" s="58">
        <v>26802</v>
      </c>
      <c r="L36" s="58">
        <v>26828</v>
      </c>
      <c r="N36" s="58"/>
      <c r="O36" s="43"/>
    </row>
    <row r="37" spans="2:15" customFormat="1" x14ac:dyDescent="0.2">
      <c r="C37" s="3" t="s">
        <v>135</v>
      </c>
      <c r="E37" s="58">
        <v>1076</v>
      </c>
      <c r="F37" s="58">
        <v>1038</v>
      </c>
      <c r="G37" s="58">
        <v>1006</v>
      </c>
      <c r="H37" s="58">
        <v>952</v>
      </c>
      <c r="I37" s="58">
        <v>848</v>
      </c>
      <c r="J37" s="58">
        <v>898</v>
      </c>
      <c r="K37" s="58">
        <v>1109</v>
      </c>
      <c r="L37" s="58">
        <v>1081</v>
      </c>
      <c r="N37" s="58"/>
      <c r="O37" s="43"/>
    </row>
    <row r="38" spans="2:15" customFormat="1" x14ac:dyDescent="0.2">
      <c r="C38" s="3" t="s">
        <v>20</v>
      </c>
      <c r="E38" s="52">
        <v>25216</v>
      </c>
      <c r="F38" s="52">
        <v>27648</v>
      </c>
      <c r="G38" s="52">
        <v>27764</v>
      </c>
      <c r="H38" s="52">
        <v>27758</v>
      </c>
      <c r="I38" s="52">
        <v>27307</v>
      </c>
      <c r="J38" s="52">
        <v>27470</v>
      </c>
      <c r="K38" s="52">
        <v>27911</v>
      </c>
      <c r="L38" s="52">
        <v>27909</v>
      </c>
      <c r="N38" s="43"/>
    </row>
    <row r="39" spans="2:15" customFormat="1" x14ac:dyDescent="0.2">
      <c r="C39" s="3"/>
      <c r="E39" s="58"/>
      <c r="F39" s="58"/>
      <c r="G39" s="58"/>
      <c r="H39" s="58"/>
      <c r="I39" s="58"/>
      <c r="J39" s="58"/>
      <c r="K39" s="58"/>
      <c r="L39" s="58"/>
    </row>
    <row r="40" spans="2:15" customFormat="1" x14ac:dyDescent="0.2">
      <c r="L40" s="205"/>
    </row>
    <row r="41" spans="2:15" s="6" customFormat="1" x14ac:dyDescent="0.2"/>
    <row r="42" spans="2:15" s="6" customFormat="1" x14ac:dyDescent="0.2"/>
    <row r="43" spans="2:15" s="6" customFormat="1" x14ac:dyDescent="0.2"/>
    <row r="44" spans="2:15" s="6" customFormat="1" x14ac:dyDescent="0.2"/>
    <row r="45" spans="2:15" s="6" customFormat="1" x14ac:dyDescent="0.2">
      <c r="D45" s="76"/>
      <c r="E45" s="76"/>
      <c r="F45" s="76"/>
      <c r="G45" s="76"/>
      <c r="H45" s="76"/>
      <c r="I45" s="76"/>
      <c r="J45" s="76"/>
      <c r="K45" s="76"/>
      <c r="L45" s="76"/>
    </row>
    <row r="46" spans="2:15" s="6" customFormat="1" x14ac:dyDescent="0.2">
      <c r="D46" s="76"/>
      <c r="E46" s="76"/>
      <c r="F46" s="76"/>
      <c r="G46" s="76"/>
      <c r="H46" s="76"/>
      <c r="I46" s="76"/>
      <c r="J46" s="76"/>
      <c r="K46" s="76"/>
      <c r="L46" s="76"/>
    </row>
    <row r="47" spans="2:15" s="6" customFormat="1" x14ac:dyDescent="0.2"/>
    <row r="48" spans="2:15" s="6" customFormat="1" x14ac:dyDescent="0.2"/>
    <row r="49" spans="4:12" s="1" customFormat="1" ht="13.5" customHeight="1" x14ac:dyDescent="0.2">
      <c r="D49" s="30"/>
      <c r="E49" s="30"/>
      <c r="F49" s="30"/>
      <c r="G49" s="30"/>
      <c r="H49" s="30"/>
      <c r="I49" s="30"/>
      <c r="J49" s="30"/>
      <c r="K49" s="30"/>
      <c r="L49" s="30"/>
    </row>
    <row r="50" spans="4:12" s="6" customFormat="1" x14ac:dyDescent="0.2"/>
    <row r="51" spans="4:12" s="6" customFormat="1" x14ac:dyDescent="0.2"/>
    <row r="52" spans="4:12" s="6" customFormat="1" x14ac:dyDescent="0.2"/>
    <row r="53" spans="4:12" s="22" customFormat="1" x14ac:dyDescent="0.2"/>
    <row r="54" spans="4:12" s="6" customFormat="1" ht="15" customHeight="1" x14ac:dyDescent="0.2"/>
    <row r="55" spans="4:12" s="6" customFormat="1" ht="12.75" customHeight="1" x14ac:dyDescent="0.2"/>
    <row r="56" spans="4:12" s="6" customFormat="1" ht="18.75" customHeight="1" x14ac:dyDescent="0.2"/>
    <row r="57" spans="4:12" s="6" customFormat="1" x14ac:dyDescent="0.2"/>
    <row r="59" spans="4:12" s="7" customFormat="1" ht="12.75" customHeight="1" x14ac:dyDescent="0.2"/>
    <row r="60" spans="4:12" s="6" customFormat="1" x14ac:dyDescent="0.2"/>
    <row r="61" spans="4:12" s="6" customFormat="1" x14ac:dyDescent="0.2"/>
    <row r="62" spans="4:12" s="6" customFormat="1" x14ac:dyDescent="0.2"/>
    <row r="63" spans="4:12" s="6" customFormat="1" x14ac:dyDescent="0.2"/>
    <row r="64" spans="4:12" s="6" customFormat="1" x14ac:dyDescent="0.2"/>
    <row r="65" s="6" customFormat="1" ht="4.5" customHeight="1" x14ac:dyDescent="0.2"/>
    <row r="66" s="6" customFormat="1" x14ac:dyDescent="0.2"/>
    <row r="67" s="6" customFormat="1" ht="18.75" customHeigh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9" s="7"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ht="13.5" customHeight="1" x14ac:dyDescent="0.2"/>
    <row r="89" s="6" customFormat="1" ht="13.5" customHeigh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22" customFormat="1" ht="16.5" customHeigh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ht="6.75" customHeigh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ht="6.75" customHeigh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8" s="6" customFormat="1" x14ac:dyDescent="0.2"/>
    <row r="129" s="6" customFormat="1" x14ac:dyDescent="0.2"/>
    <row r="130" s="6" customFormat="1" x14ac:dyDescent="0.2"/>
    <row r="131" s="6" customFormat="1" ht="12.75" customHeight="1" x14ac:dyDescent="0.2"/>
    <row r="132" s="6" customFormat="1" ht="12.75" customHeight="1" x14ac:dyDescent="0.2"/>
    <row r="133" s="6" customFormat="1" ht="12.75" customHeigh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ht="12.75" customHeight="1" x14ac:dyDescent="0.2"/>
    <row r="144" s="6" customFormat="1" x14ac:dyDescent="0.2"/>
    <row r="145" s="6" customFormat="1" ht="12.75" customHeigh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16" customFormat="1" x14ac:dyDescent="0.2"/>
    <row r="156" s="16" customFormat="1" x14ac:dyDescent="0.2"/>
    <row r="157" s="6" customFormat="1" x14ac:dyDescent="0.2"/>
    <row r="158" s="6" customFormat="1" x14ac:dyDescent="0.2"/>
    <row r="159" s="6" customFormat="1" x14ac:dyDescent="0.2"/>
    <row r="160" s="6" customFormat="1" x14ac:dyDescent="0.2"/>
    <row r="161" s="6" customFormat="1" x14ac:dyDescent="0.2"/>
    <row r="162" s="7" customFormat="1" ht="3.75" customHeigh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5" s="67" customFormat="1" x14ac:dyDescent="0.2"/>
    <row r="176" s="67" customFormat="1" x14ac:dyDescent="0.2"/>
    <row r="177" s="67" customFormat="1" x14ac:dyDescent="0.2"/>
    <row r="178" s="67" customFormat="1" x14ac:dyDescent="0.2"/>
    <row r="179" s="67" customFormat="1" x14ac:dyDescent="0.2"/>
    <row r="180" s="67" customFormat="1" x14ac:dyDescent="0.2"/>
    <row r="181" s="67" customFormat="1" x14ac:dyDescent="0.2"/>
    <row r="182" s="67" customFormat="1" x14ac:dyDescent="0.2"/>
    <row r="183" s="67" customFormat="1" x14ac:dyDescent="0.2"/>
    <row r="184" s="67" customFormat="1" x14ac:dyDescent="0.2"/>
    <row r="185" s="67" customFormat="1" x14ac:dyDescent="0.2"/>
    <row r="186" s="67" customFormat="1" x14ac:dyDescent="0.2"/>
    <row r="187" s="67" customFormat="1" x14ac:dyDescent="0.2"/>
    <row r="188" s="67" customFormat="1" x14ac:dyDescent="0.2"/>
    <row r="189" s="67" customFormat="1" x14ac:dyDescent="0.2"/>
    <row r="190" s="67" customFormat="1" x14ac:dyDescent="0.2"/>
    <row r="191" s="66" customFormat="1" x14ac:dyDescent="0.2"/>
    <row r="192" s="66" customFormat="1" x14ac:dyDescent="0.2"/>
    <row r="193" s="67" customFormat="1" x14ac:dyDescent="0.2"/>
    <row r="194" s="72" customFormat="1" x14ac:dyDescent="0.2"/>
    <row r="195" s="67" customFormat="1" x14ac:dyDescent="0.2"/>
    <row r="196" s="67" customFormat="1" x14ac:dyDescent="0.2"/>
    <row r="197" s="67" customFormat="1" x14ac:dyDescent="0.2"/>
    <row r="198" s="67" customFormat="1" x14ac:dyDescent="0.2"/>
    <row r="199" s="67" customFormat="1" x14ac:dyDescent="0.2"/>
    <row r="200" s="67" customFormat="1" ht="3.75" customHeight="1" x14ac:dyDescent="0.2"/>
    <row r="201" s="67" customFormat="1" x14ac:dyDescent="0.2"/>
    <row r="202" s="67" customFormat="1" x14ac:dyDescent="0.2"/>
    <row r="203" s="67" customFormat="1" x14ac:dyDescent="0.2"/>
    <row r="204" s="67" customFormat="1" x14ac:dyDescent="0.2"/>
    <row r="205" s="67" customFormat="1" x14ac:dyDescent="0.2"/>
    <row r="206" s="74" customFormat="1" x14ac:dyDescent="0.2"/>
    <row r="207" s="74" customFormat="1" x14ac:dyDescent="0.2"/>
    <row r="208" s="74" customFormat="1" ht="3.75" customHeight="1" x14ac:dyDescent="0.2"/>
    <row r="209" spans="12:12" s="74" customFormat="1" x14ac:dyDescent="0.2"/>
    <row r="210" spans="12:12" s="74" customFormat="1" x14ac:dyDescent="0.2"/>
    <row r="211" spans="12:12" s="74" customFormat="1" x14ac:dyDescent="0.2"/>
    <row r="212" spans="12:12" s="74" customFormat="1" x14ac:dyDescent="0.2"/>
    <row r="213" spans="12:12" s="74" customFormat="1" x14ac:dyDescent="0.2"/>
    <row r="214" spans="12:12" customFormat="1" x14ac:dyDescent="0.2">
      <c r="L214" s="205"/>
    </row>
    <row r="229" ht="3" customHeight="1" x14ac:dyDescent="0.2"/>
    <row r="230" ht="12" customHeight="1" x14ac:dyDescent="0.2"/>
    <row r="231" ht="18.75" customHeight="1" x14ac:dyDescent="0.2"/>
    <row r="239" ht="3.75" customHeight="1" x14ac:dyDescent="0.2"/>
    <row r="249" s="6" customFormat="1" ht="6.75" customHeight="1" x14ac:dyDescent="0.2"/>
    <row r="250" s="6" customFormat="1" x14ac:dyDescent="0.2"/>
    <row r="251" s="6" customFormat="1" ht="3.75" customHeight="1" x14ac:dyDescent="0.2"/>
    <row r="252" s="6" customFormat="1" x14ac:dyDescent="0.2"/>
    <row r="253" s="6" customFormat="1" x14ac:dyDescent="0.2"/>
    <row r="254" s="6" customFormat="1" x14ac:dyDescent="0.2"/>
    <row r="255" s="6" customFormat="1" x14ac:dyDescent="0.2"/>
    <row r="256" s="44" customFormat="1" x14ac:dyDescent="0.2"/>
    <row r="270" ht="3.75" customHeight="1" x14ac:dyDescent="0.2"/>
    <row r="274" ht="3.75" customHeigh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319" ht="3.75" customHeight="1" x14ac:dyDescent="0.2"/>
    <row r="364" ht="3.75" customHeight="1" x14ac:dyDescent="0.2"/>
  </sheetData>
  <pageMargins left="0.25" right="0.25" top="0.5" bottom="0.75" header="0.37" footer="0.5"/>
  <pageSetup scale="60" fitToHeight="20" orientation="landscape" r:id="rId1"/>
  <headerFooter alignWithMargins="0">
    <oddFooter>&amp;R&amp;A</oddFooter>
  </headerFooter>
  <rowBreaks count="1" manualBreakCount="1">
    <brk id="1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91792-58C3-40A2-A124-22F3E11FC9E0}">
  <dimension ref="A2:AC53"/>
  <sheetViews>
    <sheetView showGridLines="0" topLeftCell="A4" zoomScale="80" zoomScaleNormal="80" workbookViewId="0"/>
  </sheetViews>
  <sheetFormatPr defaultRowHeight="12.75" x14ac:dyDescent="0.2"/>
  <cols>
    <col min="1" max="1" width="3.5703125" customWidth="1"/>
    <col min="2" max="2" width="4.140625" customWidth="1"/>
    <col min="3" max="3" width="59.7109375" customWidth="1"/>
    <col min="4" max="11" width="9.5703125" bestFit="1" customWidth="1"/>
    <col min="12" max="12" width="9.5703125" style="205" bestFit="1" customWidth="1"/>
    <col min="13" max="16" width="13.140625" bestFit="1" customWidth="1"/>
    <col min="17" max="20" width="13" bestFit="1" customWidth="1"/>
  </cols>
  <sheetData>
    <row r="2" spans="1:29" ht="18" x14ac:dyDescent="0.25">
      <c r="A2" s="90" t="s">
        <v>167</v>
      </c>
    </row>
    <row r="3" spans="1:29" x14ac:dyDescent="0.2">
      <c r="A3" s="60" t="s">
        <v>168</v>
      </c>
    </row>
    <row r="4" spans="1:29" s="99" customFormat="1" x14ac:dyDescent="0.2">
      <c r="A4" s="60"/>
      <c r="C4" s="19" t="s">
        <v>59</v>
      </c>
      <c r="D4" s="2">
        <v>2018</v>
      </c>
      <c r="E4" s="2">
        <v>2019</v>
      </c>
      <c r="F4" s="2">
        <v>2019</v>
      </c>
      <c r="G4" s="2">
        <v>2019</v>
      </c>
      <c r="H4" s="2">
        <v>2019</v>
      </c>
      <c r="I4" s="2">
        <v>2020</v>
      </c>
      <c r="J4" s="2">
        <v>2020</v>
      </c>
      <c r="K4" s="2">
        <v>2020</v>
      </c>
      <c r="L4" s="206">
        <v>2020</v>
      </c>
    </row>
    <row r="5" spans="1:29" s="99" customFormat="1" x14ac:dyDescent="0.2">
      <c r="A5" s="100"/>
      <c r="C5" s="19" t="s">
        <v>60</v>
      </c>
      <c r="D5" s="4">
        <v>4</v>
      </c>
      <c r="E5" s="4">
        <v>1</v>
      </c>
      <c r="F5" s="4">
        <v>2</v>
      </c>
      <c r="G5" s="4">
        <v>3</v>
      </c>
      <c r="H5" s="4">
        <v>4</v>
      </c>
      <c r="I5" s="4">
        <v>1</v>
      </c>
      <c r="J5" s="4">
        <v>2</v>
      </c>
      <c r="K5" s="4">
        <v>3</v>
      </c>
      <c r="L5" s="207">
        <v>4</v>
      </c>
    </row>
    <row r="6" spans="1:29" ht="8.4499999999999993" customHeight="1" x14ac:dyDescent="0.2">
      <c r="D6" s="106"/>
      <c r="E6" s="106"/>
      <c r="F6" s="106"/>
      <c r="G6" s="106"/>
      <c r="H6" s="106"/>
      <c r="I6" s="106"/>
      <c r="J6" s="106"/>
      <c r="K6" s="106"/>
      <c r="L6" s="106"/>
      <c r="Q6" s="107"/>
      <c r="R6" s="107"/>
      <c r="S6" s="107"/>
    </row>
    <row r="7" spans="1:29" s="60" customFormat="1" x14ac:dyDescent="0.2">
      <c r="A7" s="113" t="s">
        <v>187</v>
      </c>
      <c r="B7" s="113"/>
      <c r="C7" s="113"/>
      <c r="L7" s="208"/>
      <c r="M7" s="69"/>
      <c r="N7" s="69"/>
      <c r="O7" s="69"/>
      <c r="P7" s="69"/>
      <c r="Q7" s="69"/>
      <c r="R7" s="69"/>
    </row>
    <row r="8" spans="1:29" s="60" customFormat="1" x14ac:dyDescent="0.2">
      <c r="A8" s="113"/>
      <c r="B8" s="113" t="s">
        <v>226</v>
      </c>
      <c r="C8" s="113"/>
      <c r="L8" s="208"/>
      <c r="M8" s="69"/>
      <c r="N8" s="69"/>
      <c r="O8" s="69"/>
      <c r="P8" s="69"/>
      <c r="Q8" s="69"/>
      <c r="R8" s="69"/>
    </row>
    <row r="9" spans="1:29" s="60" customFormat="1" x14ac:dyDescent="0.2">
      <c r="C9" s="60" t="s">
        <v>188</v>
      </c>
      <c r="D9" s="164">
        <v>86422.347433170318</v>
      </c>
      <c r="E9" s="164">
        <v>93013</v>
      </c>
      <c r="F9" s="164">
        <v>93858</v>
      </c>
      <c r="G9" s="164">
        <v>94529</v>
      </c>
      <c r="H9" s="164">
        <v>97100</v>
      </c>
      <c r="I9" s="164">
        <v>85834</v>
      </c>
      <c r="J9" s="164">
        <v>93836</v>
      </c>
      <c r="K9" s="164">
        <v>97538</v>
      </c>
      <c r="L9" s="164">
        <v>103273</v>
      </c>
      <c r="M9" s="204"/>
      <c r="N9" s="204"/>
      <c r="O9" s="109"/>
      <c r="P9" s="109"/>
      <c r="X9" s="113"/>
      <c r="AA9" s="110"/>
      <c r="AB9" s="110"/>
      <c r="AC9" s="110"/>
    </row>
    <row r="10" spans="1:29" s="60" customFormat="1" x14ac:dyDescent="0.2">
      <c r="C10" s="60" t="s">
        <v>189</v>
      </c>
      <c r="D10" s="111">
        <v>25705.707632875779</v>
      </c>
      <c r="E10" s="111">
        <v>27064</v>
      </c>
      <c r="F10" s="111">
        <v>27181</v>
      </c>
      <c r="G10" s="111">
        <v>27176</v>
      </c>
      <c r="H10" s="111">
        <v>27728</v>
      </c>
      <c r="I10" s="111">
        <v>24372</v>
      </c>
      <c r="J10" s="111">
        <v>26637</v>
      </c>
      <c r="K10" s="111">
        <v>27484</v>
      </c>
      <c r="L10" s="210">
        <v>29318</v>
      </c>
      <c r="M10" s="204"/>
      <c r="N10" s="204"/>
      <c r="O10" s="109"/>
      <c r="P10" s="109"/>
      <c r="X10" s="113"/>
      <c r="AA10" s="110"/>
      <c r="AB10" s="110"/>
      <c r="AC10" s="110"/>
    </row>
    <row r="11" spans="1:29" s="60" customFormat="1" ht="14.25" x14ac:dyDescent="0.2">
      <c r="C11" s="60" t="s">
        <v>311</v>
      </c>
      <c r="D11" s="164">
        <v>112120.5054892161</v>
      </c>
      <c r="E11" s="164">
        <v>120069</v>
      </c>
      <c r="F11" s="164">
        <v>121031</v>
      </c>
      <c r="G11" s="164">
        <v>121697</v>
      </c>
      <c r="H11" s="164">
        <v>124820</v>
      </c>
      <c r="I11" s="164">
        <v>110199</v>
      </c>
      <c r="J11" s="164">
        <v>120467</v>
      </c>
      <c r="K11" s="164">
        <v>125015</v>
      </c>
      <c r="L11" s="164">
        <v>132583</v>
      </c>
      <c r="M11" s="204"/>
      <c r="N11" s="204"/>
      <c r="O11" s="109"/>
      <c r="P11" s="109"/>
      <c r="X11" s="113"/>
      <c r="AA11" s="110"/>
      <c r="AB11" s="110"/>
      <c r="AC11" s="110"/>
    </row>
    <row r="12" spans="1:29" s="60" customFormat="1" ht="7.5" customHeight="1" x14ac:dyDescent="0.2">
      <c r="D12" s="108"/>
      <c r="E12" s="108"/>
      <c r="F12" s="108"/>
      <c r="G12" s="108"/>
      <c r="H12" s="108"/>
      <c r="I12" s="108"/>
      <c r="J12" s="108"/>
      <c r="K12" s="108"/>
      <c r="L12" s="209"/>
      <c r="M12" s="204"/>
      <c r="N12" s="204"/>
      <c r="O12" s="109"/>
      <c r="P12" s="109"/>
      <c r="X12" s="113"/>
      <c r="AA12" s="110"/>
      <c r="AB12" s="110"/>
      <c r="AC12" s="110"/>
    </row>
    <row r="13" spans="1:29" s="60" customFormat="1" ht="14.25" x14ac:dyDescent="0.2">
      <c r="C13" s="60" t="s">
        <v>306</v>
      </c>
      <c r="D13" s="108">
        <v>60803.762767520675</v>
      </c>
      <c r="E13" s="108">
        <v>65630</v>
      </c>
      <c r="F13" s="108">
        <v>66756</v>
      </c>
      <c r="G13" s="108">
        <v>66392</v>
      </c>
      <c r="H13" s="108">
        <v>68257</v>
      </c>
      <c r="I13" s="108">
        <v>60898</v>
      </c>
      <c r="J13" s="108">
        <v>70821</v>
      </c>
      <c r="K13" s="108">
        <v>74600</v>
      </c>
      <c r="L13" s="209">
        <v>110938</v>
      </c>
      <c r="M13" s="204"/>
      <c r="N13" s="204"/>
      <c r="O13" s="109"/>
      <c r="P13" s="109"/>
      <c r="X13" s="113"/>
      <c r="AA13" s="110"/>
      <c r="AB13" s="110"/>
      <c r="AC13" s="110"/>
    </row>
    <row r="14" spans="1:29" s="60" customFormat="1" x14ac:dyDescent="0.2">
      <c r="C14" s="60" t="s">
        <v>191</v>
      </c>
      <c r="D14" s="111">
        <v>69928.871456629015</v>
      </c>
      <c r="E14" s="111">
        <v>73577</v>
      </c>
      <c r="F14" s="111">
        <v>73261</v>
      </c>
      <c r="G14" s="111">
        <v>72565</v>
      </c>
      <c r="H14" s="111">
        <v>73575</v>
      </c>
      <c r="I14" s="111">
        <v>65103</v>
      </c>
      <c r="J14" s="111">
        <v>70135</v>
      </c>
      <c r="K14" s="111">
        <v>72660</v>
      </c>
      <c r="L14" s="210">
        <v>75821</v>
      </c>
      <c r="M14" s="204"/>
      <c r="N14" s="204"/>
      <c r="O14" s="109"/>
      <c r="P14" s="109"/>
      <c r="X14" s="113"/>
      <c r="AA14" s="110"/>
      <c r="AB14" s="110"/>
      <c r="AC14" s="110"/>
    </row>
    <row r="15" spans="1:29" s="60" customFormat="1" x14ac:dyDescent="0.2">
      <c r="C15" s="60" t="s">
        <v>192</v>
      </c>
      <c r="D15" s="108">
        <v>130732.63422414969</v>
      </c>
      <c r="E15" s="108">
        <v>139207</v>
      </c>
      <c r="F15" s="108">
        <v>140017</v>
      </c>
      <c r="G15" s="108">
        <v>138957</v>
      </c>
      <c r="H15" s="108">
        <v>141832</v>
      </c>
      <c r="I15" s="108">
        <v>126001</v>
      </c>
      <c r="J15" s="108">
        <v>140956</v>
      </c>
      <c r="K15" s="108">
        <v>147260</v>
      </c>
      <c r="L15" s="209">
        <v>186759</v>
      </c>
      <c r="M15" s="204"/>
      <c r="N15" s="204"/>
      <c r="O15" s="109"/>
      <c r="P15" s="109"/>
      <c r="X15" s="113"/>
      <c r="AA15" s="110"/>
      <c r="AB15" s="110"/>
      <c r="AC15" s="110"/>
    </row>
    <row r="16" spans="1:29" s="60" customFormat="1" ht="5.45" customHeight="1" x14ac:dyDescent="0.2">
      <c r="D16" s="108"/>
      <c r="E16" s="108"/>
      <c r="F16" s="108"/>
      <c r="G16" s="108"/>
      <c r="H16" s="108"/>
      <c r="I16" s="108"/>
      <c r="J16" s="108"/>
      <c r="K16" s="108"/>
      <c r="L16" s="209"/>
      <c r="M16" s="204"/>
      <c r="N16" s="204"/>
      <c r="O16" s="109"/>
      <c r="P16" s="109"/>
      <c r="X16" s="113"/>
      <c r="AA16" s="110"/>
      <c r="AB16" s="110"/>
      <c r="AC16" s="110"/>
    </row>
    <row r="17" spans="1:29" s="60" customFormat="1" x14ac:dyDescent="0.2">
      <c r="C17" s="60" t="s">
        <v>283</v>
      </c>
      <c r="D17" s="111">
        <v>-72637.250825757947</v>
      </c>
      <c r="E17" s="111">
        <v>-76462</v>
      </c>
      <c r="F17" s="111">
        <v>-76169</v>
      </c>
      <c r="G17" s="111">
        <v>-75505</v>
      </c>
      <c r="H17" s="111">
        <v>-76617</v>
      </c>
      <c r="I17" s="111">
        <v>-67844</v>
      </c>
      <c r="J17" s="111">
        <v>-73163</v>
      </c>
      <c r="K17" s="111">
        <v>-75855</v>
      </c>
      <c r="L17" s="210">
        <v>-79392</v>
      </c>
      <c r="M17" s="204"/>
      <c r="N17" s="204"/>
      <c r="O17" s="109"/>
      <c r="P17" s="109"/>
      <c r="X17" s="113"/>
      <c r="AA17" s="110"/>
      <c r="AB17" s="110"/>
      <c r="AC17" s="110"/>
    </row>
    <row r="18" spans="1:29" s="60" customFormat="1" x14ac:dyDescent="0.2">
      <c r="C18" s="60" t="s">
        <v>264</v>
      </c>
      <c r="D18" s="108">
        <v>170215.88888760784</v>
      </c>
      <c r="E18" s="108">
        <v>182814</v>
      </c>
      <c r="F18" s="108">
        <v>184879</v>
      </c>
      <c r="G18" s="108">
        <v>185149</v>
      </c>
      <c r="H18" s="108">
        <v>190035</v>
      </c>
      <c r="I18" s="108">
        <v>168356</v>
      </c>
      <c r="J18" s="108">
        <v>188260</v>
      </c>
      <c r="K18" s="108">
        <v>196420</v>
      </c>
      <c r="L18" s="209">
        <v>239950</v>
      </c>
      <c r="M18" s="204"/>
      <c r="N18" s="204"/>
      <c r="O18" s="109"/>
      <c r="P18" s="109"/>
    </row>
    <row r="19" spans="1:29" s="60" customFormat="1" ht="8.4499999999999993" customHeight="1" x14ac:dyDescent="0.2">
      <c r="D19" s="86"/>
      <c r="E19" s="86"/>
      <c r="F19" s="86"/>
      <c r="G19" s="86"/>
      <c r="H19" s="86"/>
      <c r="I19" s="86"/>
      <c r="J19" s="108"/>
      <c r="K19" s="108"/>
      <c r="L19" s="209"/>
      <c r="M19" s="204"/>
      <c r="N19" s="204"/>
    </row>
    <row r="20" spans="1:29" s="60" customFormat="1" x14ac:dyDescent="0.2">
      <c r="A20" s="113"/>
      <c r="B20" s="113" t="s">
        <v>214</v>
      </c>
      <c r="C20" s="113"/>
      <c r="L20" s="208"/>
      <c r="M20" s="204"/>
      <c r="N20" s="204"/>
      <c r="O20" s="69"/>
      <c r="P20" s="69"/>
      <c r="Q20" s="69"/>
      <c r="R20" s="69"/>
    </row>
    <row r="21" spans="1:29" s="60" customFormat="1" ht="14.25" x14ac:dyDescent="0.2">
      <c r="C21" s="60" t="s">
        <v>313</v>
      </c>
      <c r="D21" s="108">
        <v>141669.79657586029</v>
      </c>
      <c r="E21" s="108">
        <v>152531</v>
      </c>
      <c r="F21" s="108">
        <v>154436</v>
      </c>
      <c r="G21" s="108">
        <v>155419</v>
      </c>
      <c r="H21" s="108">
        <v>159391</v>
      </c>
      <c r="I21" s="108">
        <v>140887</v>
      </c>
      <c r="J21" s="108">
        <v>154706</v>
      </c>
      <c r="K21" s="108">
        <v>161612</v>
      </c>
      <c r="L21" s="209">
        <v>158495</v>
      </c>
      <c r="M21" s="204"/>
      <c r="N21" s="204"/>
    </row>
    <row r="22" spans="1:29" s="60" customFormat="1" ht="14.25" x14ac:dyDescent="0.2">
      <c r="C22" s="60" t="s">
        <v>312</v>
      </c>
      <c r="D22" s="111">
        <v>1613.0136088000145</v>
      </c>
      <c r="E22" s="111">
        <v>1804</v>
      </c>
      <c r="F22" s="111">
        <v>1865</v>
      </c>
      <c r="G22" s="111">
        <v>2159</v>
      </c>
      <c r="H22" s="111">
        <v>2372</v>
      </c>
      <c r="I22" s="111">
        <v>2335</v>
      </c>
      <c r="J22" s="111">
        <v>3132</v>
      </c>
      <c r="K22" s="111">
        <v>3330</v>
      </c>
      <c r="L22" s="210">
        <v>3788</v>
      </c>
      <c r="M22" s="204"/>
      <c r="N22" s="204"/>
    </row>
    <row r="23" spans="1:29" s="60" customFormat="1" x14ac:dyDescent="0.2">
      <c r="C23" s="60" t="s">
        <v>195</v>
      </c>
      <c r="D23" s="108">
        <v>143282.81018466031</v>
      </c>
      <c r="E23" s="108">
        <v>154335</v>
      </c>
      <c r="F23" s="108">
        <v>156301</v>
      </c>
      <c r="G23" s="108">
        <v>157578</v>
      </c>
      <c r="H23" s="108">
        <v>161763</v>
      </c>
      <c r="I23" s="108">
        <v>143222</v>
      </c>
      <c r="J23" s="108">
        <v>157838</v>
      </c>
      <c r="K23" s="108">
        <v>164942</v>
      </c>
      <c r="L23" s="209">
        <v>162283</v>
      </c>
      <c r="M23" s="204"/>
      <c r="N23" s="204"/>
    </row>
    <row r="24" spans="1:29" s="60" customFormat="1" ht="14.25" x14ac:dyDescent="0.2">
      <c r="C24" s="60" t="s">
        <v>314</v>
      </c>
      <c r="D24" s="111">
        <v>5783.1898153396905</v>
      </c>
      <c r="E24" s="111">
        <v>6132</v>
      </c>
      <c r="F24" s="111">
        <v>6027</v>
      </c>
      <c r="G24" s="111">
        <v>4958</v>
      </c>
      <c r="H24" s="111">
        <v>5046</v>
      </c>
      <c r="I24" s="111">
        <v>4275</v>
      </c>
      <c r="J24" s="111">
        <v>7557</v>
      </c>
      <c r="K24" s="111">
        <v>7671</v>
      </c>
      <c r="L24" s="210">
        <v>51688</v>
      </c>
      <c r="M24" s="204"/>
      <c r="N24" s="204"/>
    </row>
    <row r="25" spans="1:29" s="60" customFormat="1" x14ac:dyDescent="0.2">
      <c r="C25" s="60" t="s">
        <v>196</v>
      </c>
      <c r="D25" s="108">
        <v>149066</v>
      </c>
      <c r="E25" s="108">
        <v>160467</v>
      </c>
      <c r="F25" s="108">
        <v>162328</v>
      </c>
      <c r="G25" s="108">
        <v>162536</v>
      </c>
      <c r="H25" s="108">
        <v>166809</v>
      </c>
      <c r="I25" s="108">
        <v>147497</v>
      </c>
      <c r="J25" s="108">
        <v>165395</v>
      </c>
      <c r="K25" s="108">
        <v>172613</v>
      </c>
      <c r="L25" s="209">
        <v>213971</v>
      </c>
      <c r="M25" s="204"/>
      <c r="N25" s="204"/>
    </row>
    <row r="26" spans="1:29" s="60" customFormat="1" x14ac:dyDescent="0.2">
      <c r="C26" s="60" t="s">
        <v>197</v>
      </c>
      <c r="D26" s="111">
        <v>21149.888887607842</v>
      </c>
      <c r="E26" s="111">
        <v>22347</v>
      </c>
      <c r="F26" s="111">
        <v>22551</v>
      </c>
      <c r="G26" s="111">
        <v>22613</v>
      </c>
      <c r="H26" s="111">
        <v>23226</v>
      </c>
      <c r="I26" s="111">
        <v>20859</v>
      </c>
      <c r="J26" s="111">
        <v>22865</v>
      </c>
      <c r="K26" s="111">
        <v>23807</v>
      </c>
      <c r="L26" s="210">
        <v>25979</v>
      </c>
      <c r="M26" s="204"/>
      <c r="N26" s="204"/>
    </row>
    <row r="27" spans="1:29" s="60" customFormat="1" x14ac:dyDescent="0.2">
      <c r="C27" s="60" t="s">
        <v>264</v>
      </c>
      <c r="D27" s="108">
        <v>170215.88888760784</v>
      </c>
      <c r="E27" s="108">
        <v>182814</v>
      </c>
      <c r="F27" s="108">
        <v>184879</v>
      </c>
      <c r="G27" s="108">
        <v>185149</v>
      </c>
      <c r="H27" s="108">
        <v>190035</v>
      </c>
      <c r="I27" s="108">
        <v>168356</v>
      </c>
      <c r="J27" s="108">
        <v>188260</v>
      </c>
      <c r="K27" s="108">
        <v>196420</v>
      </c>
      <c r="L27" s="209">
        <v>239950</v>
      </c>
      <c r="M27" s="204"/>
      <c r="N27" s="204"/>
    </row>
    <row r="28" spans="1:29" s="60" customFormat="1" x14ac:dyDescent="0.2">
      <c r="C28" s="60" t="s">
        <v>265</v>
      </c>
      <c r="D28" s="108">
        <v>18333.36577585031</v>
      </c>
      <c r="E28" s="108">
        <v>21260</v>
      </c>
      <c r="F28" s="108">
        <v>22311</v>
      </c>
      <c r="G28" s="108">
        <v>23579</v>
      </c>
      <c r="H28" s="108">
        <v>24977</v>
      </c>
      <c r="I28" s="108">
        <v>21496</v>
      </c>
      <c r="J28" s="108">
        <v>24439</v>
      </c>
      <c r="K28" s="108">
        <v>25353</v>
      </c>
      <c r="L28" s="209">
        <v>27212</v>
      </c>
      <c r="M28" s="204"/>
      <c r="N28" s="204"/>
    </row>
    <row r="29" spans="1:29" s="60" customFormat="1" x14ac:dyDescent="0.2">
      <c r="D29" s="92"/>
      <c r="E29" s="92"/>
      <c r="F29" s="92"/>
      <c r="G29" s="92"/>
      <c r="H29" s="92"/>
      <c r="I29" s="92"/>
      <c r="J29" s="92"/>
      <c r="K29" s="92"/>
      <c r="L29" s="92"/>
      <c r="M29" s="204"/>
      <c r="N29" s="204"/>
    </row>
    <row r="30" spans="1:29" s="60" customFormat="1" x14ac:dyDescent="0.2">
      <c r="A30" s="113" t="s">
        <v>227</v>
      </c>
      <c r="B30" s="113"/>
      <c r="C30" s="113"/>
      <c r="L30" s="208"/>
      <c r="M30" s="204"/>
      <c r="N30" s="204"/>
      <c r="O30" s="69"/>
      <c r="P30" s="69"/>
      <c r="Q30" s="69"/>
      <c r="R30" s="69"/>
    </row>
    <row r="31" spans="1:29" s="60" customFormat="1" x14ac:dyDescent="0.2">
      <c r="A31" s="113"/>
      <c r="B31" s="113" t="s">
        <v>226</v>
      </c>
      <c r="C31" s="113"/>
      <c r="L31" s="208"/>
      <c r="M31" s="204"/>
      <c r="N31" s="204"/>
      <c r="O31" s="69"/>
      <c r="P31" s="69"/>
      <c r="Q31" s="69"/>
      <c r="R31" s="69"/>
    </row>
    <row r="32" spans="1:29" s="60" customFormat="1" x14ac:dyDescent="0.2">
      <c r="C32" s="60" t="s">
        <v>188</v>
      </c>
      <c r="D32" s="116">
        <v>88433.127189046238</v>
      </c>
      <c r="E32" s="116">
        <v>90473</v>
      </c>
      <c r="F32" s="116">
        <v>93808</v>
      </c>
      <c r="G32" s="116">
        <v>94058</v>
      </c>
      <c r="H32" s="116">
        <v>95780</v>
      </c>
      <c r="I32" s="116">
        <v>94923</v>
      </c>
      <c r="J32" s="116">
        <v>91156</v>
      </c>
      <c r="K32" s="116">
        <v>97045</v>
      </c>
      <c r="L32" s="116">
        <v>100295</v>
      </c>
      <c r="M32" s="204"/>
      <c r="N32" s="204"/>
      <c r="O32" s="112"/>
      <c r="P32" s="112"/>
      <c r="Q32" s="112"/>
      <c r="R32" s="112"/>
      <c r="S32" s="112"/>
      <c r="T32" s="112"/>
      <c r="U32" s="112"/>
      <c r="V32" s="112"/>
      <c r="X32" s="113"/>
      <c r="AA32" s="110"/>
      <c r="AB32" s="110"/>
      <c r="AC32" s="110"/>
    </row>
    <row r="33" spans="1:29" s="60" customFormat="1" x14ac:dyDescent="0.2">
      <c r="C33" s="60" t="s">
        <v>189</v>
      </c>
      <c r="D33" s="111">
        <v>26613.086093295857</v>
      </c>
      <c r="E33" s="111">
        <v>26590</v>
      </c>
      <c r="F33" s="111">
        <v>27132</v>
      </c>
      <c r="G33" s="111">
        <v>27198</v>
      </c>
      <c r="H33" s="111">
        <v>27407</v>
      </c>
      <c r="I33" s="111">
        <v>26934</v>
      </c>
      <c r="J33" s="111">
        <v>25934</v>
      </c>
      <c r="K33" s="111">
        <v>27288</v>
      </c>
      <c r="L33" s="210">
        <v>28054</v>
      </c>
      <c r="M33" s="204"/>
      <c r="N33" s="204"/>
      <c r="O33" s="109"/>
      <c r="P33" s="109"/>
      <c r="X33" s="113"/>
      <c r="AA33" s="110"/>
      <c r="AB33" s="110"/>
      <c r="AC33" s="110"/>
    </row>
    <row r="34" spans="1:29" s="60" customFormat="1" ht="14.25" x14ac:dyDescent="0.2">
      <c r="C34" s="60" t="s">
        <v>311</v>
      </c>
      <c r="D34" s="108">
        <v>115037.90843281754</v>
      </c>
      <c r="E34" s="108">
        <v>117055</v>
      </c>
      <c r="F34" s="108">
        <v>120933</v>
      </c>
      <c r="G34" s="108">
        <v>121248</v>
      </c>
      <c r="H34" s="108">
        <v>123180</v>
      </c>
      <c r="I34" s="108">
        <v>121850</v>
      </c>
      <c r="J34" s="108">
        <v>117084</v>
      </c>
      <c r="K34" s="108">
        <v>124327</v>
      </c>
      <c r="L34" s="209">
        <v>128342</v>
      </c>
      <c r="M34" s="204"/>
      <c r="N34" s="204"/>
      <c r="O34" s="109"/>
      <c r="P34" s="109"/>
      <c r="X34" s="113"/>
      <c r="AA34" s="110"/>
      <c r="AB34" s="110"/>
      <c r="AC34" s="110"/>
    </row>
    <row r="35" spans="1:29" s="60" customFormat="1" ht="7.5" customHeight="1" x14ac:dyDescent="0.2">
      <c r="D35" s="108"/>
      <c r="E35" s="108"/>
      <c r="F35" s="108"/>
      <c r="G35" s="108"/>
      <c r="H35" s="108"/>
      <c r="I35" s="108"/>
      <c r="J35" s="108"/>
      <c r="K35" s="108"/>
      <c r="L35" s="209"/>
      <c r="M35" s="204"/>
      <c r="N35" s="204"/>
      <c r="O35" s="109"/>
      <c r="P35" s="109"/>
      <c r="X35" s="113"/>
      <c r="AA35" s="110"/>
      <c r="AB35" s="110"/>
      <c r="AC35" s="110"/>
    </row>
    <row r="36" spans="1:29" s="60" customFormat="1" x14ac:dyDescent="0.2">
      <c r="C36" s="60" t="s">
        <v>190</v>
      </c>
      <c r="D36" s="108">
        <v>62572.490050958862</v>
      </c>
      <c r="E36" s="108">
        <v>63557</v>
      </c>
      <c r="F36" s="108">
        <v>66195</v>
      </c>
      <c r="G36" s="108">
        <v>66333</v>
      </c>
      <c r="H36" s="108">
        <v>67217</v>
      </c>
      <c r="I36" s="108">
        <v>67136</v>
      </c>
      <c r="J36" s="108">
        <v>67304</v>
      </c>
      <c r="K36" s="108">
        <v>73698</v>
      </c>
      <c r="L36" s="209">
        <v>77186</v>
      </c>
      <c r="M36" s="204"/>
      <c r="N36" s="204"/>
      <c r="O36" s="109"/>
      <c r="P36" s="109"/>
      <c r="X36" s="113"/>
      <c r="AA36" s="110"/>
      <c r="AB36" s="110"/>
      <c r="AC36" s="110"/>
    </row>
    <row r="37" spans="1:29" s="60" customFormat="1" x14ac:dyDescent="0.2">
      <c r="C37" s="60" t="s">
        <v>191</v>
      </c>
      <c r="D37" s="111">
        <v>71953.863722927912</v>
      </c>
      <c r="E37" s="111">
        <v>72172</v>
      </c>
      <c r="F37" s="111">
        <v>73586</v>
      </c>
      <c r="G37" s="111">
        <v>72886</v>
      </c>
      <c r="H37" s="111">
        <v>73019</v>
      </c>
      <c r="I37" s="111">
        <v>71407</v>
      </c>
      <c r="J37" s="111">
        <v>68314</v>
      </c>
      <c r="K37" s="111">
        <v>72052</v>
      </c>
      <c r="L37" s="210">
        <v>73682</v>
      </c>
      <c r="M37" s="204"/>
      <c r="N37" s="204"/>
      <c r="O37" s="109"/>
      <c r="P37" s="109"/>
      <c r="X37" s="113"/>
      <c r="AA37" s="110"/>
      <c r="AB37" s="110"/>
      <c r="AC37" s="110"/>
    </row>
    <row r="38" spans="1:29" s="60" customFormat="1" x14ac:dyDescent="0.2">
      <c r="C38" s="60" t="s">
        <v>192</v>
      </c>
      <c r="D38" s="108">
        <v>134526.35377388677</v>
      </c>
      <c r="E38" s="108">
        <v>135729</v>
      </c>
      <c r="F38" s="108">
        <v>139781</v>
      </c>
      <c r="G38" s="108">
        <v>139219</v>
      </c>
      <c r="H38" s="108">
        <v>140236</v>
      </c>
      <c r="I38" s="108">
        <v>138543</v>
      </c>
      <c r="J38" s="108">
        <v>135618</v>
      </c>
      <c r="K38" s="108">
        <v>145750</v>
      </c>
      <c r="L38" s="209">
        <v>150868</v>
      </c>
      <c r="M38" s="204"/>
      <c r="N38" s="204"/>
      <c r="O38" s="109"/>
      <c r="P38" s="109"/>
      <c r="X38" s="113"/>
      <c r="AA38" s="110"/>
      <c r="AB38" s="110"/>
      <c r="AC38" s="110"/>
    </row>
    <row r="39" spans="1:29" s="60" customFormat="1" ht="5.45" customHeight="1" x14ac:dyDescent="0.2">
      <c r="D39" s="108"/>
      <c r="E39" s="108"/>
      <c r="F39" s="108"/>
      <c r="G39" s="108"/>
      <c r="H39" s="108"/>
      <c r="I39" s="108"/>
      <c r="J39" s="108"/>
      <c r="K39" s="108"/>
      <c r="L39" s="209"/>
      <c r="M39" s="204"/>
      <c r="N39" s="204"/>
      <c r="O39" s="109"/>
      <c r="P39" s="109"/>
      <c r="X39" s="113"/>
      <c r="AA39" s="110"/>
      <c r="AB39" s="110"/>
      <c r="AC39" s="110"/>
    </row>
    <row r="40" spans="1:29" s="60" customFormat="1" x14ac:dyDescent="0.2">
      <c r="C40" s="60" t="s">
        <v>283</v>
      </c>
      <c r="D40" s="111">
        <v>-74760.109784347034</v>
      </c>
      <c r="E40" s="111">
        <v>-74987</v>
      </c>
      <c r="F40" s="111">
        <v>-76478</v>
      </c>
      <c r="G40" s="111">
        <v>-75812</v>
      </c>
      <c r="H40" s="111">
        <v>-76014</v>
      </c>
      <c r="I40" s="111">
        <v>-74392</v>
      </c>
      <c r="J40" s="111">
        <v>-71244</v>
      </c>
      <c r="K40" s="111">
        <v>-75195</v>
      </c>
      <c r="L40" s="210">
        <v>-77018</v>
      </c>
      <c r="M40" s="204"/>
      <c r="N40" s="204"/>
      <c r="O40" s="109"/>
      <c r="P40" s="109"/>
      <c r="X40" s="113"/>
      <c r="AA40" s="110"/>
      <c r="AB40" s="110"/>
      <c r="AC40" s="110"/>
    </row>
    <row r="41" spans="1:29" s="60" customFormat="1" x14ac:dyDescent="0.2">
      <c r="C41" s="60" t="s">
        <v>264</v>
      </c>
      <c r="D41" s="108">
        <v>174804.15242235729</v>
      </c>
      <c r="E41" s="108">
        <v>177797</v>
      </c>
      <c r="F41" s="108">
        <v>184236</v>
      </c>
      <c r="G41" s="108">
        <v>184655</v>
      </c>
      <c r="H41" s="108">
        <v>187402</v>
      </c>
      <c r="I41" s="108">
        <v>186001</v>
      </c>
      <c r="J41" s="108">
        <v>181458</v>
      </c>
      <c r="K41" s="108">
        <v>194882</v>
      </c>
      <c r="L41" s="209">
        <v>202192</v>
      </c>
      <c r="M41" s="204"/>
      <c r="N41" s="204"/>
      <c r="O41" s="109"/>
      <c r="P41" s="109"/>
    </row>
    <row r="42" spans="1:29" s="60" customFormat="1" x14ac:dyDescent="0.2">
      <c r="D42" s="108"/>
      <c r="E42" s="108"/>
      <c r="F42" s="108"/>
      <c r="G42" s="108"/>
      <c r="H42" s="108"/>
      <c r="I42" s="108"/>
      <c r="J42" s="108"/>
      <c r="K42" s="108"/>
      <c r="L42" s="209"/>
      <c r="M42" s="204"/>
      <c r="N42" s="204"/>
      <c r="O42" s="109"/>
      <c r="P42" s="109"/>
    </row>
    <row r="43" spans="1:29" s="60" customFormat="1" x14ac:dyDescent="0.2">
      <c r="A43" s="113"/>
      <c r="B43" s="113" t="s">
        <v>214</v>
      </c>
      <c r="C43" s="113"/>
      <c r="L43" s="208"/>
      <c r="M43" s="204"/>
      <c r="N43" s="204"/>
      <c r="O43" s="69"/>
      <c r="P43" s="69"/>
      <c r="Q43" s="69"/>
      <c r="R43" s="69"/>
    </row>
    <row r="44" spans="1:29" s="60" customFormat="1" x14ac:dyDescent="0.2">
      <c r="C44" s="60" t="s">
        <v>194</v>
      </c>
      <c r="D44" s="108">
        <v>145343.51923692148</v>
      </c>
      <c r="E44" s="108">
        <v>148211</v>
      </c>
      <c r="F44" s="108">
        <v>153902</v>
      </c>
      <c r="G44" s="108">
        <v>154797</v>
      </c>
      <c r="H44" s="108">
        <v>157267</v>
      </c>
      <c r="I44" s="108">
        <v>156006</v>
      </c>
      <c r="J44" s="108">
        <v>150000</v>
      </c>
      <c r="K44" s="108">
        <v>160353</v>
      </c>
      <c r="L44" s="209">
        <v>166223</v>
      </c>
      <c r="M44" s="204"/>
      <c r="N44" s="204"/>
    </row>
    <row r="45" spans="1:29" s="60" customFormat="1" ht="14.25" x14ac:dyDescent="0.2">
      <c r="C45" s="60" t="s">
        <v>312</v>
      </c>
      <c r="D45" s="111">
        <v>1648.1372136480932</v>
      </c>
      <c r="E45" s="111">
        <v>1695</v>
      </c>
      <c r="F45" s="111">
        <v>1827</v>
      </c>
      <c r="G45" s="111">
        <v>2045</v>
      </c>
      <c r="H45" s="111">
        <v>2264</v>
      </c>
      <c r="I45" s="111">
        <v>2501</v>
      </c>
      <c r="J45" s="111">
        <v>2578</v>
      </c>
      <c r="K45" s="111">
        <v>3360</v>
      </c>
      <c r="L45" s="210">
        <v>3539</v>
      </c>
      <c r="M45" s="204"/>
      <c r="N45" s="204"/>
    </row>
    <row r="46" spans="1:29" s="60" customFormat="1" x14ac:dyDescent="0.2">
      <c r="C46" s="60" t="s">
        <v>195</v>
      </c>
      <c r="D46" s="108">
        <v>146991.65645056957</v>
      </c>
      <c r="E46" s="108">
        <v>149906</v>
      </c>
      <c r="F46" s="108">
        <v>155729</v>
      </c>
      <c r="G46" s="108">
        <v>156842</v>
      </c>
      <c r="H46" s="108">
        <v>159531</v>
      </c>
      <c r="I46" s="108">
        <v>158507</v>
      </c>
      <c r="J46" s="108">
        <v>152578</v>
      </c>
      <c r="K46" s="108">
        <v>163713</v>
      </c>
      <c r="L46" s="209">
        <v>169762</v>
      </c>
      <c r="M46" s="204"/>
      <c r="N46" s="204"/>
    </row>
    <row r="47" spans="1:29" s="60" customFormat="1" x14ac:dyDescent="0.2">
      <c r="C47" s="60" t="s">
        <v>204</v>
      </c>
      <c r="D47" s="111">
        <v>5986.7715991448204</v>
      </c>
      <c r="E47" s="111">
        <v>5949</v>
      </c>
      <c r="F47" s="111">
        <v>6064</v>
      </c>
      <c r="G47" s="111">
        <v>5227</v>
      </c>
      <c r="H47" s="111">
        <v>5001</v>
      </c>
      <c r="I47" s="111">
        <v>4774</v>
      </c>
      <c r="J47" s="111">
        <v>6637</v>
      </c>
      <c r="K47" s="111">
        <v>7672</v>
      </c>
      <c r="L47" s="210">
        <v>7843</v>
      </c>
      <c r="M47" s="204"/>
      <c r="N47" s="204"/>
    </row>
    <row r="48" spans="1:29" s="60" customFormat="1" x14ac:dyDescent="0.2">
      <c r="C48" s="60" t="s">
        <v>196</v>
      </c>
      <c r="D48" s="108">
        <v>152978.42804971439</v>
      </c>
      <c r="E48" s="108">
        <v>155855</v>
      </c>
      <c r="F48" s="108">
        <v>161793</v>
      </c>
      <c r="G48" s="108">
        <v>162069</v>
      </c>
      <c r="H48" s="108">
        <v>164532</v>
      </c>
      <c r="I48" s="108">
        <v>163281</v>
      </c>
      <c r="J48" s="108">
        <v>159215</v>
      </c>
      <c r="K48" s="108">
        <v>171385</v>
      </c>
      <c r="L48" s="209">
        <v>177605</v>
      </c>
      <c r="M48" s="204"/>
      <c r="N48" s="204"/>
    </row>
    <row r="49" spans="3:14" s="60" customFormat="1" x14ac:dyDescent="0.2">
      <c r="C49" s="60" t="s">
        <v>197</v>
      </c>
      <c r="D49" s="111">
        <v>21825.724372642901</v>
      </c>
      <c r="E49" s="111">
        <v>21942</v>
      </c>
      <c r="F49" s="111">
        <v>22443</v>
      </c>
      <c r="G49" s="111">
        <v>22586</v>
      </c>
      <c r="H49" s="111">
        <v>22870</v>
      </c>
      <c r="I49" s="111">
        <v>22720</v>
      </c>
      <c r="J49" s="111">
        <v>22243</v>
      </c>
      <c r="K49" s="111">
        <v>23497</v>
      </c>
      <c r="L49" s="210">
        <v>24587</v>
      </c>
      <c r="M49" s="204"/>
      <c r="N49" s="204"/>
    </row>
    <row r="50" spans="3:14" s="60" customFormat="1" x14ac:dyDescent="0.2">
      <c r="C50" s="60" t="s">
        <v>264</v>
      </c>
      <c r="D50" s="108">
        <v>174804.15242235729</v>
      </c>
      <c r="E50" s="108">
        <v>177797</v>
      </c>
      <c r="F50" s="108">
        <v>184236</v>
      </c>
      <c r="G50" s="108">
        <v>184655</v>
      </c>
      <c r="H50" s="108">
        <v>187402</v>
      </c>
      <c r="I50" s="108">
        <v>186001</v>
      </c>
      <c r="J50" s="108">
        <v>181458</v>
      </c>
      <c r="K50" s="108">
        <v>194882</v>
      </c>
      <c r="L50" s="209">
        <v>202192</v>
      </c>
      <c r="M50" s="204"/>
      <c r="N50" s="204"/>
    </row>
    <row r="51" spans="3:14" s="60" customFormat="1" x14ac:dyDescent="0.2">
      <c r="C51" s="60" t="s">
        <v>265</v>
      </c>
      <c r="D51" s="108">
        <v>18452.074275827617</v>
      </c>
      <c r="E51" s="108">
        <v>20126</v>
      </c>
      <c r="F51" s="108">
        <v>22012</v>
      </c>
      <c r="G51" s="108">
        <v>22850</v>
      </c>
      <c r="H51" s="108">
        <v>24296</v>
      </c>
      <c r="I51" s="108">
        <v>24738</v>
      </c>
      <c r="J51" s="108">
        <v>23597</v>
      </c>
      <c r="K51" s="108">
        <v>25635</v>
      </c>
      <c r="L51" s="209">
        <v>26737</v>
      </c>
      <c r="M51" s="204"/>
      <c r="N51" s="204"/>
    </row>
    <row r="52" spans="3:14" s="60" customFormat="1" x14ac:dyDescent="0.2">
      <c r="D52" s="86"/>
      <c r="E52" s="86"/>
      <c r="F52" s="86"/>
      <c r="G52" s="86"/>
      <c r="H52" s="86"/>
      <c r="I52" s="86"/>
      <c r="J52" s="86"/>
      <c r="K52" s="86"/>
      <c r="L52" s="86"/>
    </row>
    <row r="53" spans="3:14" x14ac:dyDescent="0.2">
      <c r="D53" s="165"/>
      <c r="E53" s="165"/>
      <c r="F53" s="165"/>
      <c r="G53" s="165"/>
      <c r="H53" s="165"/>
      <c r="I53" s="165"/>
      <c r="J53" s="165"/>
      <c r="K53" s="165"/>
      <c r="L53" s="165"/>
    </row>
  </sheetData>
  <pageMargins left="0.5" right="0.5" top="0.5" bottom="0.75" header="0.3" footer="0.5"/>
  <pageSetup scale="70" orientation="landscape" horizontalDpi="1200" verticalDpi="1200"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CC7CE-4B1B-4108-A18F-1D2C36D97F36}">
  <dimension ref="A2:L45"/>
  <sheetViews>
    <sheetView showGridLines="0" zoomScale="80" zoomScaleNormal="80" workbookViewId="0"/>
  </sheetViews>
  <sheetFormatPr defaultRowHeight="12.75" x14ac:dyDescent="0.2"/>
  <cols>
    <col min="1" max="1" width="3.5703125" style="205" customWidth="1"/>
    <col min="2" max="2" width="4.140625" style="205" customWidth="1"/>
    <col min="3" max="3" width="70.5703125" style="205" bestFit="1" customWidth="1"/>
    <col min="4" max="16384" width="9.140625" style="205"/>
  </cols>
  <sheetData>
    <row r="2" spans="1:12" ht="18" x14ac:dyDescent="0.25">
      <c r="A2" s="90" t="s">
        <v>167</v>
      </c>
    </row>
    <row r="3" spans="1:12" x14ac:dyDescent="0.2">
      <c r="A3" s="208" t="s">
        <v>168</v>
      </c>
    </row>
    <row r="4" spans="1:12" x14ac:dyDescent="0.2">
      <c r="A4" s="208"/>
      <c r="C4" s="91" t="s">
        <v>59</v>
      </c>
      <c r="D4" s="92">
        <v>2018</v>
      </c>
      <c r="E4" s="92">
        <v>2019</v>
      </c>
      <c r="F4" s="92">
        <v>2019</v>
      </c>
      <c r="G4" s="92">
        <v>2019</v>
      </c>
      <c r="H4" s="92">
        <v>2019</v>
      </c>
      <c r="I4" s="92">
        <v>2020</v>
      </c>
      <c r="J4" s="92">
        <v>2020</v>
      </c>
      <c r="K4" s="92">
        <v>2020</v>
      </c>
      <c r="L4" s="92">
        <v>2020</v>
      </c>
    </row>
    <row r="5" spans="1:12" x14ac:dyDescent="0.2">
      <c r="A5" s="100"/>
      <c r="C5" s="91" t="s">
        <v>60</v>
      </c>
      <c r="D5" s="93">
        <v>4</v>
      </c>
      <c r="E5" s="93">
        <v>1</v>
      </c>
      <c r="F5" s="93">
        <v>2</v>
      </c>
      <c r="G5" s="93">
        <v>3</v>
      </c>
      <c r="H5" s="93">
        <v>4</v>
      </c>
      <c r="I5" s="93">
        <v>1</v>
      </c>
      <c r="J5" s="93">
        <v>2</v>
      </c>
      <c r="K5" s="93">
        <v>3</v>
      </c>
      <c r="L5" s="93">
        <v>4</v>
      </c>
    </row>
    <row r="6" spans="1:12" s="208" customFormat="1" ht="4.5" customHeight="1" x14ac:dyDescent="0.2">
      <c r="B6" s="113"/>
      <c r="C6" s="113"/>
      <c r="D6" s="209"/>
      <c r="E6" s="209"/>
      <c r="F6" s="209"/>
      <c r="G6" s="209"/>
      <c r="H6" s="209"/>
      <c r="I6" s="209"/>
      <c r="J6" s="209"/>
      <c r="K6" s="209"/>
      <c r="L6" s="209"/>
    </row>
    <row r="7" spans="1:12" s="208" customFormat="1" ht="15" x14ac:dyDescent="0.25">
      <c r="A7" s="140" t="s">
        <v>226</v>
      </c>
      <c r="C7" s="113"/>
    </row>
    <row r="8" spans="1:12" s="208" customFormat="1" x14ac:dyDescent="0.2">
      <c r="A8" s="113"/>
      <c r="B8" s="113" t="s">
        <v>198</v>
      </c>
      <c r="C8" s="113"/>
    </row>
    <row r="9" spans="1:12" s="208" customFormat="1" x14ac:dyDescent="0.2">
      <c r="A9" s="113"/>
      <c r="B9" s="113"/>
      <c r="C9" s="208" t="s">
        <v>228</v>
      </c>
      <c r="D9" s="209">
        <v>2287</v>
      </c>
      <c r="E9" s="209">
        <v>2467</v>
      </c>
      <c r="F9" s="209">
        <v>2184</v>
      </c>
      <c r="G9" s="209">
        <v>2189</v>
      </c>
      <c r="H9" s="209">
        <v>2467</v>
      </c>
      <c r="I9" s="209">
        <v>3006</v>
      </c>
      <c r="J9" s="209">
        <v>1901</v>
      </c>
      <c r="K9" s="209">
        <v>2132</v>
      </c>
      <c r="L9" s="209">
        <v>2938</v>
      </c>
    </row>
    <row r="10" spans="1:12" s="208" customFormat="1" x14ac:dyDescent="0.2">
      <c r="A10" s="113"/>
      <c r="B10" s="113"/>
      <c r="C10" s="208" t="s">
        <v>229</v>
      </c>
      <c r="D10" s="210">
        <v>1193.3493769916286</v>
      </c>
      <c r="E10" s="210">
        <v>1306</v>
      </c>
      <c r="F10" s="210">
        <v>942</v>
      </c>
      <c r="G10" s="210">
        <v>947</v>
      </c>
      <c r="H10" s="210">
        <v>1150</v>
      </c>
      <c r="I10" s="210">
        <v>1318</v>
      </c>
      <c r="J10" s="210">
        <v>1063</v>
      </c>
      <c r="K10" s="210">
        <v>892</v>
      </c>
      <c r="L10" s="210">
        <v>1487</v>
      </c>
    </row>
    <row r="11" spans="1:12" s="208" customFormat="1" ht="14.25" x14ac:dyDescent="0.2">
      <c r="A11" s="113"/>
      <c r="B11" s="113"/>
      <c r="C11" s="208" t="s">
        <v>234</v>
      </c>
      <c r="D11" s="209">
        <v>3480.3493769916286</v>
      </c>
      <c r="E11" s="209">
        <v>3773</v>
      </c>
      <c r="F11" s="209">
        <v>3126</v>
      </c>
      <c r="G11" s="209">
        <v>3136</v>
      </c>
      <c r="H11" s="209">
        <v>3617</v>
      </c>
      <c r="I11" s="209">
        <v>4324</v>
      </c>
      <c r="J11" s="209">
        <v>2964</v>
      </c>
      <c r="K11" s="209">
        <v>3024</v>
      </c>
      <c r="L11" s="209">
        <v>4425</v>
      </c>
    </row>
    <row r="12" spans="1:12" s="208" customFormat="1" x14ac:dyDescent="0.2">
      <c r="A12" s="113"/>
      <c r="B12" s="113"/>
      <c r="C12" s="113"/>
    </row>
    <row r="13" spans="1:12" s="208" customFormat="1" x14ac:dyDescent="0.2">
      <c r="C13" s="208" t="s">
        <v>199</v>
      </c>
      <c r="D13" s="209">
        <v>-7</v>
      </c>
      <c r="E13" s="209">
        <v>62</v>
      </c>
      <c r="F13" s="209">
        <v>-500</v>
      </c>
      <c r="G13" s="209">
        <v>-233</v>
      </c>
      <c r="H13" s="209">
        <v>-109</v>
      </c>
      <c r="I13" s="209">
        <v>381</v>
      </c>
      <c r="J13" s="209">
        <v>-62</v>
      </c>
      <c r="K13" s="209">
        <v>-9</v>
      </c>
      <c r="L13" s="209">
        <v>485</v>
      </c>
    </row>
    <row r="14" spans="1:12" s="208" customFormat="1" x14ac:dyDescent="0.2">
      <c r="C14" s="208" t="s">
        <v>200</v>
      </c>
      <c r="D14" s="210">
        <v>-265.30078084110301</v>
      </c>
      <c r="E14" s="210">
        <v>-198</v>
      </c>
      <c r="F14" s="210">
        <v>-189</v>
      </c>
      <c r="G14" s="210">
        <v>-179</v>
      </c>
      <c r="H14" s="210">
        <v>-23</v>
      </c>
      <c r="I14" s="210">
        <v>116</v>
      </c>
      <c r="J14" s="210">
        <v>154</v>
      </c>
      <c r="K14" s="210">
        <v>-146</v>
      </c>
      <c r="L14" s="210">
        <v>249</v>
      </c>
    </row>
    <row r="15" spans="1:12" s="208" customFormat="1" ht="14.25" x14ac:dyDescent="0.2">
      <c r="C15" s="208" t="s">
        <v>235</v>
      </c>
      <c r="D15" s="209">
        <v>-269.72121837110302</v>
      </c>
      <c r="E15" s="209">
        <v>-135</v>
      </c>
      <c r="F15" s="209">
        <v>-688</v>
      </c>
      <c r="G15" s="209">
        <v>-410</v>
      </c>
      <c r="H15" s="209">
        <v>-131</v>
      </c>
      <c r="I15" s="209">
        <v>498</v>
      </c>
      <c r="J15" s="209">
        <v>93</v>
      </c>
      <c r="K15" s="209">
        <v>-155</v>
      </c>
      <c r="L15" s="209">
        <v>737</v>
      </c>
    </row>
    <row r="16" spans="1:12" s="208" customFormat="1" ht="6" customHeight="1" x14ac:dyDescent="0.2">
      <c r="D16" s="209"/>
      <c r="E16" s="209"/>
      <c r="F16" s="209"/>
      <c r="G16" s="209"/>
      <c r="H16" s="209"/>
      <c r="I16" s="209"/>
      <c r="J16" s="209"/>
      <c r="K16" s="209"/>
      <c r="L16" s="209"/>
    </row>
    <row r="17" spans="1:12" s="208" customFormat="1" ht="14.25" x14ac:dyDescent="0.2">
      <c r="C17" s="208" t="s">
        <v>236</v>
      </c>
      <c r="D17" s="209">
        <v>-184.58752426989139</v>
      </c>
      <c r="E17" s="209">
        <v>183</v>
      </c>
      <c r="F17" s="209">
        <v>75</v>
      </c>
      <c r="G17" s="209">
        <v>-678</v>
      </c>
      <c r="H17" s="209">
        <v>147</v>
      </c>
      <c r="I17" s="209">
        <v>351</v>
      </c>
      <c r="J17" s="209">
        <v>3599</v>
      </c>
      <c r="K17" s="209">
        <v>627</v>
      </c>
      <c r="L17" s="209">
        <v>1673</v>
      </c>
    </row>
    <row r="18" spans="1:12" s="208" customFormat="1" ht="4.5" customHeight="1" x14ac:dyDescent="0.2">
      <c r="D18" s="209"/>
      <c r="E18" s="209"/>
      <c r="F18" s="209"/>
      <c r="G18" s="209"/>
      <c r="H18" s="209"/>
      <c r="I18" s="209"/>
      <c r="J18" s="209"/>
      <c r="K18" s="209"/>
      <c r="L18" s="209"/>
    </row>
    <row r="19" spans="1:12" s="208" customFormat="1" x14ac:dyDescent="0.2">
      <c r="C19" s="208" t="s">
        <v>231</v>
      </c>
      <c r="D19" s="210">
        <v>3.8370970654493135</v>
      </c>
      <c r="E19" s="210">
        <v>17</v>
      </c>
      <c r="F19" s="210">
        <v>7</v>
      </c>
      <c r="G19" s="210">
        <v>-28</v>
      </c>
      <c r="H19" s="210">
        <v>-23</v>
      </c>
      <c r="I19" s="210">
        <v>-28</v>
      </c>
      <c r="J19" s="210">
        <v>-43</v>
      </c>
      <c r="K19" s="210">
        <v>-64</v>
      </c>
      <c r="L19" s="210">
        <v>-189</v>
      </c>
    </row>
    <row r="20" spans="1:12" s="208" customFormat="1" ht="15.75" customHeight="1" x14ac:dyDescent="0.2">
      <c r="C20" s="208" t="s">
        <v>230</v>
      </c>
      <c r="D20" s="209">
        <v>-450.4716455755451</v>
      </c>
      <c r="E20" s="209">
        <v>65</v>
      </c>
      <c r="F20" s="209">
        <v>-606</v>
      </c>
      <c r="G20" s="209">
        <v>-1116</v>
      </c>
      <c r="H20" s="209">
        <v>-7</v>
      </c>
      <c r="I20" s="209">
        <v>821</v>
      </c>
      <c r="J20" s="209">
        <v>3649</v>
      </c>
      <c r="K20" s="209">
        <v>408</v>
      </c>
      <c r="L20" s="209">
        <v>2221</v>
      </c>
    </row>
    <row r="21" spans="1:12" s="208" customFormat="1" ht="9" customHeight="1" x14ac:dyDescent="0.2">
      <c r="D21" s="209"/>
      <c r="E21" s="209"/>
      <c r="F21" s="209"/>
      <c r="G21" s="209"/>
      <c r="H21" s="209"/>
      <c r="I21" s="209"/>
      <c r="J21" s="209"/>
      <c r="K21" s="209"/>
      <c r="L21" s="209"/>
    </row>
    <row r="22" spans="1:12" s="208" customFormat="1" ht="15.75" customHeight="1" x14ac:dyDescent="0.2">
      <c r="B22" s="217" t="s">
        <v>334</v>
      </c>
      <c r="D22" s="209"/>
      <c r="E22" s="209"/>
      <c r="F22" s="209"/>
      <c r="G22" s="209"/>
      <c r="H22" s="209"/>
      <c r="I22" s="209"/>
      <c r="J22" s="209"/>
      <c r="K22" s="209"/>
      <c r="L22" s="209"/>
    </row>
    <row r="23" spans="1:12" s="208" customFormat="1" ht="25.5" x14ac:dyDescent="0.2">
      <c r="C23" s="225" t="s">
        <v>335</v>
      </c>
      <c r="D23" s="224">
        <v>0</v>
      </c>
      <c r="E23" s="224">
        <v>0</v>
      </c>
      <c r="F23" s="224">
        <v>0</v>
      </c>
      <c r="G23" s="224">
        <v>0</v>
      </c>
      <c r="H23" s="224">
        <v>0</v>
      </c>
      <c r="I23" s="224">
        <v>0</v>
      </c>
      <c r="J23" s="224">
        <v>0</v>
      </c>
      <c r="K23" s="224">
        <v>0</v>
      </c>
      <c r="L23" s="224">
        <v>30300</v>
      </c>
    </row>
    <row r="24" spans="1:12" s="208" customFormat="1" x14ac:dyDescent="0.2">
      <c r="D24" s="209"/>
      <c r="E24" s="209"/>
      <c r="F24" s="209"/>
      <c r="G24" s="209"/>
      <c r="H24" s="209"/>
      <c r="I24" s="209"/>
      <c r="J24" s="209"/>
      <c r="K24" s="209"/>
      <c r="L24" s="209"/>
    </row>
    <row r="25" spans="1:12" s="208" customFormat="1" ht="15" x14ac:dyDescent="0.25">
      <c r="A25" s="140" t="s">
        <v>214</v>
      </c>
      <c r="C25" s="113"/>
    </row>
    <row r="26" spans="1:12" s="208" customFormat="1" x14ac:dyDescent="0.2">
      <c r="A26" s="113"/>
      <c r="B26" s="113" t="s">
        <v>198</v>
      </c>
      <c r="C26" s="113"/>
    </row>
    <row r="27" spans="1:12" s="208" customFormat="1" x14ac:dyDescent="0.2">
      <c r="C27" s="208" t="s">
        <v>93</v>
      </c>
      <c r="D27" s="209">
        <v>4674.9951195448111</v>
      </c>
      <c r="E27" s="209">
        <v>5074</v>
      </c>
      <c r="F27" s="209">
        <v>4760</v>
      </c>
      <c r="G27" s="209">
        <v>4484</v>
      </c>
      <c r="H27" s="209">
        <v>4985</v>
      </c>
      <c r="I27" s="209">
        <v>6535</v>
      </c>
      <c r="J27" s="209">
        <v>4395</v>
      </c>
      <c r="K27" s="209">
        <v>4949</v>
      </c>
      <c r="L27" s="209">
        <v>7250</v>
      </c>
    </row>
    <row r="28" spans="1:12" s="208" customFormat="1" x14ac:dyDescent="0.2">
      <c r="C28" s="208" t="s">
        <v>201</v>
      </c>
      <c r="D28" s="210">
        <v>5010.6512148882348</v>
      </c>
      <c r="E28" s="210">
        <v>4956</v>
      </c>
      <c r="F28" s="210">
        <v>5172</v>
      </c>
      <c r="G28" s="210">
        <v>4696</v>
      </c>
      <c r="H28" s="210">
        <v>5328</v>
      </c>
      <c r="I28" s="210">
        <v>6311</v>
      </c>
      <c r="J28" s="210">
        <v>4212</v>
      </c>
      <c r="K28" s="210">
        <v>4436</v>
      </c>
      <c r="L28" s="210">
        <v>5972</v>
      </c>
    </row>
    <row r="29" spans="1:12" s="208" customFormat="1" x14ac:dyDescent="0.2">
      <c r="C29" s="208" t="s">
        <v>202</v>
      </c>
      <c r="D29" s="209">
        <v>-335.65609534342366</v>
      </c>
      <c r="E29" s="209">
        <v>118</v>
      </c>
      <c r="F29" s="209">
        <v>-412</v>
      </c>
      <c r="G29" s="209">
        <v>-212</v>
      </c>
      <c r="H29" s="209">
        <v>-343</v>
      </c>
      <c r="I29" s="209">
        <v>224</v>
      </c>
      <c r="J29" s="209">
        <v>183</v>
      </c>
      <c r="K29" s="209">
        <v>513</v>
      </c>
      <c r="L29" s="209">
        <v>1278</v>
      </c>
    </row>
    <row r="30" spans="1:12" s="208" customFormat="1" ht="14.25" x14ac:dyDescent="0.2">
      <c r="C30" s="208" t="s">
        <v>284</v>
      </c>
      <c r="D30" s="210">
        <v>110.59789547855962</v>
      </c>
      <c r="E30" s="210">
        <v>142</v>
      </c>
      <c r="F30" s="210">
        <v>48</v>
      </c>
      <c r="G30" s="210">
        <v>315</v>
      </c>
      <c r="H30" s="210">
        <v>202</v>
      </c>
      <c r="I30" s="210">
        <v>82</v>
      </c>
      <c r="J30" s="210">
        <v>681</v>
      </c>
      <c r="K30" s="210">
        <v>97</v>
      </c>
      <c r="L30" s="210">
        <v>372</v>
      </c>
    </row>
    <row r="31" spans="1:12" s="208" customFormat="1" x14ac:dyDescent="0.2">
      <c r="C31" s="208" t="s">
        <v>203</v>
      </c>
      <c r="D31" s="209">
        <v>-225.05819986486404</v>
      </c>
      <c r="E31" s="209">
        <v>260</v>
      </c>
      <c r="F31" s="209">
        <v>-364</v>
      </c>
      <c r="G31" s="209">
        <v>103</v>
      </c>
      <c r="H31" s="209">
        <v>-141</v>
      </c>
      <c r="I31" s="209">
        <v>306</v>
      </c>
      <c r="J31" s="209">
        <v>864</v>
      </c>
      <c r="K31" s="209">
        <v>610</v>
      </c>
      <c r="L31" s="209">
        <v>1650</v>
      </c>
    </row>
    <row r="32" spans="1:12" s="208" customFormat="1" x14ac:dyDescent="0.2">
      <c r="C32" s="208" t="s">
        <v>204</v>
      </c>
      <c r="D32" s="210">
        <v>-149.54592584299223</v>
      </c>
      <c r="E32" s="210">
        <v>-107</v>
      </c>
      <c r="F32" s="210">
        <v>-180</v>
      </c>
      <c r="G32" s="210">
        <v>-1132</v>
      </c>
      <c r="H32" s="210">
        <v>-73</v>
      </c>
      <c r="I32" s="210">
        <v>-86</v>
      </c>
      <c r="J32" s="210">
        <v>2542</v>
      </c>
      <c r="K32" s="210">
        <v>-319</v>
      </c>
      <c r="L32" s="210">
        <v>-75</v>
      </c>
    </row>
    <row r="33" spans="2:12" s="208" customFormat="1" x14ac:dyDescent="0.2">
      <c r="C33" s="208" t="s">
        <v>196</v>
      </c>
      <c r="D33" s="209">
        <v>-374.60412570785627</v>
      </c>
      <c r="E33" s="209">
        <v>153</v>
      </c>
      <c r="F33" s="209">
        <v>-544</v>
      </c>
      <c r="G33" s="209">
        <v>-1029</v>
      </c>
      <c r="H33" s="209">
        <v>-214</v>
      </c>
      <c r="I33" s="209">
        <v>220</v>
      </c>
      <c r="J33" s="209">
        <v>3406</v>
      </c>
      <c r="K33" s="209">
        <v>291</v>
      </c>
      <c r="L33" s="209">
        <v>1575</v>
      </c>
    </row>
    <row r="34" spans="2:12" s="208" customFormat="1" x14ac:dyDescent="0.2">
      <c r="C34" s="208" t="s">
        <v>197</v>
      </c>
      <c r="D34" s="210">
        <v>-75.867519867688827</v>
      </c>
      <c r="E34" s="210">
        <v>-88</v>
      </c>
      <c r="F34" s="210">
        <v>-62</v>
      </c>
      <c r="G34" s="210">
        <v>-87</v>
      </c>
      <c r="H34" s="210">
        <v>207</v>
      </c>
      <c r="I34" s="210">
        <v>601</v>
      </c>
      <c r="J34" s="210">
        <v>243</v>
      </c>
      <c r="K34" s="210">
        <v>117</v>
      </c>
      <c r="L34" s="210">
        <v>646</v>
      </c>
    </row>
    <row r="35" spans="2:12" s="208" customFormat="1" x14ac:dyDescent="0.2">
      <c r="C35" s="208" t="s">
        <v>230</v>
      </c>
      <c r="D35" s="209">
        <v>-450.4716455755451</v>
      </c>
      <c r="E35" s="209">
        <v>65</v>
      </c>
      <c r="F35" s="209">
        <v>-606</v>
      </c>
      <c r="G35" s="209">
        <v>-1116</v>
      </c>
      <c r="H35" s="209">
        <v>-7</v>
      </c>
      <c r="I35" s="209">
        <v>821</v>
      </c>
      <c r="J35" s="209">
        <v>3649</v>
      </c>
      <c r="K35" s="209">
        <v>408</v>
      </c>
      <c r="L35" s="209">
        <v>2221</v>
      </c>
    </row>
    <row r="36" spans="2:12" s="208" customFormat="1" x14ac:dyDescent="0.2"/>
    <row r="37" spans="2:12" s="208" customFormat="1" ht="15.75" customHeight="1" x14ac:dyDescent="0.2">
      <c r="B37" s="217" t="s">
        <v>334</v>
      </c>
      <c r="D37" s="209"/>
      <c r="E37" s="209"/>
      <c r="F37" s="209"/>
      <c r="G37" s="209"/>
      <c r="H37" s="209"/>
      <c r="I37" s="209"/>
      <c r="J37" s="209"/>
      <c r="K37" s="209"/>
      <c r="L37" s="209"/>
    </row>
    <row r="38" spans="2:12" s="208" customFormat="1" x14ac:dyDescent="0.2">
      <c r="B38" s="217"/>
      <c r="C38" s="208" t="s">
        <v>257</v>
      </c>
      <c r="D38" s="209"/>
      <c r="E38" s="209"/>
      <c r="F38" s="209"/>
      <c r="G38" s="209"/>
      <c r="H38" s="209"/>
      <c r="I38" s="209"/>
      <c r="J38" s="209"/>
      <c r="K38" s="209"/>
      <c r="L38" s="209"/>
    </row>
    <row r="39" spans="2:12" s="208" customFormat="1" x14ac:dyDescent="0.2">
      <c r="C39" s="226" t="s">
        <v>333</v>
      </c>
      <c r="D39" s="224">
        <v>0</v>
      </c>
      <c r="E39" s="224">
        <v>0</v>
      </c>
      <c r="F39" s="224">
        <v>0</v>
      </c>
      <c r="G39" s="224">
        <v>0</v>
      </c>
      <c r="H39" s="224">
        <v>0</v>
      </c>
      <c r="I39" s="224">
        <v>0</v>
      </c>
      <c r="J39" s="224">
        <v>0</v>
      </c>
      <c r="K39" s="224">
        <v>0</v>
      </c>
      <c r="L39" s="224">
        <v>-13399</v>
      </c>
    </row>
    <row r="40" spans="2:12" s="208" customFormat="1" x14ac:dyDescent="0.2">
      <c r="C40" s="226" t="s">
        <v>332</v>
      </c>
      <c r="D40" s="224">
        <v>0</v>
      </c>
      <c r="E40" s="224">
        <v>0</v>
      </c>
      <c r="F40" s="224">
        <v>0</v>
      </c>
      <c r="G40" s="224">
        <v>0</v>
      </c>
      <c r="H40" s="224">
        <v>0</v>
      </c>
      <c r="I40" s="224">
        <v>0</v>
      </c>
      <c r="J40" s="224">
        <v>0</v>
      </c>
      <c r="K40" s="224">
        <v>0</v>
      </c>
      <c r="L40" s="224">
        <v>183</v>
      </c>
    </row>
    <row r="41" spans="2:12" s="208" customFormat="1" x14ac:dyDescent="0.2">
      <c r="C41" s="225" t="s">
        <v>204</v>
      </c>
      <c r="D41" s="224"/>
      <c r="E41" s="224"/>
      <c r="F41" s="224"/>
      <c r="G41" s="224"/>
      <c r="H41" s="224"/>
      <c r="I41" s="224"/>
      <c r="J41" s="224"/>
      <c r="K41" s="224"/>
      <c r="L41" s="224"/>
    </row>
    <row r="42" spans="2:12" s="208" customFormat="1" x14ac:dyDescent="0.2">
      <c r="C42" s="226" t="s">
        <v>331</v>
      </c>
      <c r="D42" s="227">
        <v>0</v>
      </c>
      <c r="E42" s="227">
        <v>0</v>
      </c>
      <c r="F42" s="227">
        <v>0</v>
      </c>
      <c r="G42" s="227">
        <v>0</v>
      </c>
      <c r="H42" s="227">
        <v>0</v>
      </c>
      <c r="I42" s="227">
        <v>0</v>
      </c>
      <c r="J42" s="227">
        <v>0</v>
      </c>
      <c r="K42" s="227">
        <v>0</v>
      </c>
      <c r="L42" s="227">
        <v>43516</v>
      </c>
    </row>
    <row r="43" spans="2:12" s="208" customFormat="1" x14ac:dyDescent="0.2">
      <c r="C43" s="225"/>
      <c r="D43" s="224">
        <f>SUM(D39:D42)</f>
        <v>0</v>
      </c>
      <c r="E43" s="224">
        <f t="shared" ref="E43:L43" si="0">SUM(E39:E42)</f>
        <v>0</v>
      </c>
      <c r="F43" s="224">
        <f t="shared" si="0"/>
        <v>0</v>
      </c>
      <c r="G43" s="224">
        <f t="shared" si="0"/>
        <v>0</v>
      </c>
      <c r="H43" s="224">
        <f t="shared" si="0"/>
        <v>0</v>
      </c>
      <c r="I43" s="224">
        <f t="shared" si="0"/>
        <v>0</v>
      </c>
      <c r="J43" s="224">
        <f t="shared" si="0"/>
        <v>0</v>
      </c>
      <c r="K43" s="224">
        <f t="shared" si="0"/>
        <v>0</v>
      </c>
      <c r="L43" s="224">
        <f t="shared" si="0"/>
        <v>30300</v>
      </c>
    </row>
    <row r="44" spans="2:12" s="208" customFormat="1" x14ac:dyDescent="0.2"/>
    <row r="45" spans="2:12" s="208" customFormat="1" x14ac:dyDescent="0.2"/>
  </sheetData>
  <pageMargins left="0.5" right="0.5" top="0.5" bottom="0.75" header="0.3" footer="0.5"/>
  <pageSetup scale="70" orientation="landscape" horizontalDpi="1200" verticalDpi="1200"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8E6B-993F-4640-91C8-6CF9A551C9EE}">
  <dimension ref="A1:AF327"/>
  <sheetViews>
    <sheetView showGridLines="0" topLeftCell="A22" zoomScale="80" zoomScaleNormal="80" workbookViewId="0"/>
  </sheetViews>
  <sheetFormatPr defaultColWidth="9.140625" defaultRowHeight="12.75" x14ac:dyDescent="0.2"/>
  <cols>
    <col min="1" max="3" width="2.85546875" style="10" customWidth="1"/>
    <col min="4" max="4" width="43.42578125" style="10" customWidth="1"/>
    <col min="5" max="5" width="12.5703125" style="10" bestFit="1" customWidth="1"/>
    <col min="6" max="8" width="12.28515625" style="10" bestFit="1" customWidth="1"/>
    <col min="9" max="9" width="12" style="10" bestFit="1" customWidth="1"/>
    <col min="10" max="10" width="12.28515625" style="10" bestFit="1" customWidth="1"/>
    <col min="11" max="13" width="12" style="10" bestFit="1" customWidth="1"/>
    <col min="14" max="15" width="11.5703125" style="10" bestFit="1" customWidth="1"/>
    <col min="16" max="16384" width="9.140625" style="10"/>
  </cols>
  <sheetData>
    <row r="1" spans="1:32" customFormat="1" x14ac:dyDescent="0.2">
      <c r="A1" s="10"/>
      <c r="B1" s="10"/>
      <c r="C1" s="10"/>
      <c r="D1" s="10"/>
      <c r="E1" s="10"/>
      <c r="F1" s="10"/>
      <c r="H1" s="43"/>
      <c r="M1" s="205"/>
    </row>
    <row r="2" spans="1:32" s="6" customFormat="1" ht="18" x14ac:dyDescent="0.25">
      <c r="A2" s="78" t="s">
        <v>160</v>
      </c>
      <c r="J2"/>
      <c r="K2"/>
      <c r="L2"/>
      <c r="M2" s="205"/>
      <c r="N2"/>
      <c r="O2"/>
      <c r="P2"/>
    </row>
    <row r="3" spans="1:32" s="6" customFormat="1" x14ac:dyDescent="0.2">
      <c r="A3" s="1" t="s">
        <v>162</v>
      </c>
      <c r="J3"/>
      <c r="K3"/>
      <c r="L3"/>
      <c r="M3" s="205"/>
      <c r="N3"/>
      <c r="O3"/>
      <c r="P3"/>
    </row>
    <row r="4" spans="1:32" s="6" customFormat="1" x14ac:dyDescent="0.2">
      <c r="D4" s="19" t="s">
        <v>59</v>
      </c>
      <c r="E4" s="23">
        <v>2018</v>
      </c>
      <c r="F4" s="23">
        <v>2019</v>
      </c>
      <c r="G4" s="23">
        <v>2019</v>
      </c>
      <c r="H4" s="23">
        <v>2019</v>
      </c>
      <c r="I4" s="23">
        <v>2019</v>
      </c>
      <c r="J4" s="23">
        <v>2020</v>
      </c>
      <c r="K4" s="23">
        <v>2020</v>
      </c>
      <c r="L4" s="23">
        <v>2020</v>
      </c>
      <c r="M4" s="23">
        <v>2020</v>
      </c>
      <c r="N4"/>
      <c r="O4"/>
    </row>
    <row r="5" spans="1:32" s="6" customFormat="1" x14ac:dyDescent="0.2">
      <c r="D5" s="19" t="s">
        <v>60</v>
      </c>
      <c r="E5" s="4">
        <v>4</v>
      </c>
      <c r="F5" s="4">
        <v>1</v>
      </c>
      <c r="G5" s="4">
        <v>2</v>
      </c>
      <c r="H5" s="4">
        <v>3</v>
      </c>
      <c r="I5" s="4">
        <v>4</v>
      </c>
      <c r="J5" s="4">
        <v>1</v>
      </c>
      <c r="K5" s="4">
        <v>2</v>
      </c>
      <c r="L5" s="4">
        <v>3</v>
      </c>
      <c r="M5" s="207">
        <v>4</v>
      </c>
      <c r="N5"/>
      <c r="O5"/>
    </row>
    <row r="6" spans="1:32" s="6" customFormat="1" ht="15" x14ac:dyDescent="0.25">
      <c r="A6" s="20" t="s">
        <v>28</v>
      </c>
      <c r="R6" s="1"/>
    </row>
    <row r="7" spans="1:32" s="6" customFormat="1" x14ac:dyDescent="0.2">
      <c r="B7" s="6" t="s">
        <v>53</v>
      </c>
      <c r="E7" s="58">
        <v>650228</v>
      </c>
      <c r="F7" s="58">
        <v>837089</v>
      </c>
      <c r="G7" s="58">
        <v>601310</v>
      </c>
      <c r="H7" s="58">
        <v>683153</v>
      </c>
      <c r="I7" s="58">
        <v>720005</v>
      </c>
      <c r="J7" s="58">
        <v>709463</v>
      </c>
      <c r="K7" s="58">
        <v>636916</v>
      </c>
      <c r="L7" s="58">
        <v>992393</v>
      </c>
      <c r="M7" s="58">
        <v>771585</v>
      </c>
    </row>
    <row r="8" spans="1:32" s="6" customFormat="1" x14ac:dyDescent="0.2">
      <c r="E8" s="58"/>
      <c r="F8" s="58"/>
      <c r="G8" s="58"/>
      <c r="H8" s="58"/>
      <c r="I8" s="58"/>
      <c r="J8" s="58"/>
      <c r="K8" s="58"/>
      <c r="L8" s="37"/>
      <c r="M8" s="37"/>
    </row>
    <row r="9" spans="1:32" s="6" customFormat="1" x14ac:dyDescent="0.2">
      <c r="B9" s="6" t="s">
        <v>165</v>
      </c>
      <c r="E9" s="58"/>
      <c r="F9" s="58"/>
      <c r="G9" s="58"/>
      <c r="H9" s="58"/>
      <c r="I9" s="58"/>
      <c r="J9" s="58"/>
      <c r="K9" s="58"/>
      <c r="L9" s="37"/>
      <c r="M9" s="37"/>
    </row>
    <row r="10" spans="1:32" s="1" customFormat="1" ht="13.5" customHeight="1" x14ac:dyDescent="0.2">
      <c r="C10" s="3" t="s">
        <v>109</v>
      </c>
      <c r="E10" s="58">
        <v>372396</v>
      </c>
      <c r="F10" s="58">
        <v>231895</v>
      </c>
      <c r="G10" s="58">
        <v>284753</v>
      </c>
      <c r="H10" s="56">
        <v>295159</v>
      </c>
      <c r="I10" s="56">
        <v>301196</v>
      </c>
      <c r="J10" s="56">
        <v>303586</v>
      </c>
      <c r="K10" s="56">
        <v>305832</v>
      </c>
      <c r="L10" s="56">
        <v>598099</v>
      </c>
      <c r="M10" s="56">
        <v>593273</v>
      </c>
      <c r="N10" s="56"/>
      <c r="O10" s="28"/>
      <c r="P10" s="29"/>
      <c r="Q10" s="56"/>
      <c r="R10" s="28"/>
      <c r="S10" s="58"/>
      <c r="T10" s="58"/>
      <c r="U10" s="58"/>
      <c r="V10" s="58"/>
      <c r="W10" s="58"/>
      <c r="X10" s="58"/>
      <c r="Y10" s="58"/>
      <c r="Z10" s="58"/>
      <c r="AF10" s="30"/>
    </row>
    <row r="11" spans="1:32" s="6" customFormat="1" x14ac:dyDescent="0.2">
      <c r="C11" s="3" t="s">
        <v>110</v>
      </c>
      <c r="E11" s="32"/>
      <c r="F11" s="32"/>
      <c r="G11" s="32"/>
      <c r="H11" s="32"/>
      <c r="I11" s="32"/>
      <c r="J11" s="32"/>
      <c r="K11" s="32"/>
      <c r="L11" s="187"/>
      <c r="M11" s="187"/>
    </row>
    <row r="12" spans="1:32" s="6" customFormat="1" x14ac:dyDescent="0.2">
      <c r="D12" s="6" t="s">
        <v>72</v>
      </c>
      <c r="E12" s="58">
        <v>12915</v>
      </c>
      <c r="F12" s="58">
        <v>15549</v>
      </c>
      <c r="G12" s="58">
        <v>1741</v>
      </c>
      <c r="H12" s="58">
        <v>1767</v>
      </c>
      <c r="I12" s="58">
        <v>1759</v>
      </c>
      <c r="J12" s="58">
        <v>1323</v>
      </c>
      <c r="K12" s="58">
        <v>1454</v>
      </c>
      <c r="L12" s="58">
        <v>1487</v>
      </c>
      <c r="M12" s="58">
        <v>1513</v>
      </c>
    </row>
    <row r="13" spans="1:32" s="6" customFormat="1" x14ac:dyDescent="0.2">
      <c r="D13" s="6" t="s">
        <v>22</v>
      </c>
      <c r="E13" s="58">
        <v>74600</v>
      </c>
      <c r="F13" s="58">
        <v>81543</v>
      </c>
      <c r="G13" s="58">
        <v>83048</v>
      </c>
      <c r="H13" s="58">
        <v>78453</v>
      </c>
      <c r="I13" s="58">
        <v>54407</v>
      </c>
      <c r="J13" s="58">
        <v>60681</v>
      </c>
      <c r="K13" s="58">
        <v>53394</v>
      </c>
      <c r="L13" s="58">
        <v>48859</v>
      </c>
      <c r="M13" s="58">
        <v>37514</v>
      </c>
    </row>
    <row r="14" spans="1:32" s="22" customFormat="1" x14ac:dyDescent="0.2">
      <c r="E14" s="25">
        <v>87515</v>
      </c>
      <c r="F14" s="25">
        <v>97092</v>
      </c>
      <c r="G14" s="25">
        <v>84789</v>
      </c>
      <c r="H14" s="25">
        <v>80220</v>
      </c>
      <c r="I14" s="25">
        <v>56166</v>
      </c>
      <c r="J14" s="25">
        <v>62004</v>
      </c>
      <c r="K14" s="25">
        <v>54848</v>
      </c>
      <c r="L14" s="25">
        <v>50346</v>
      </c>
      <c r="M14" s="25">
        <v>39027</v>
      </c>
    </row>
    <row r="15" spans="1:32" s="6" customFormat="1" ht="15" customHeight="1" x14ac:dyDescent="0.2">
      <c r="C15" s="6" t="s">
        <v>122</v>
      </c>
      <c r="E15" s="58">
        <v>459911</v>
      </c>
      <c r="F15" s="58">
        <v>328987</v>
      </c>
      <c r="G15" s="58">
        <v>369542</v>
      </c>
      <c r="H15" s="58">
        <v>375379</v>
      </c>
      <c r="I15" s="58">
        <v>357362</v>
      </c>
      <c r="J15" s="58">
        <v>365590</v>
      </c>
      <c r="K15" s="58">
        <v>360680</v>
      </c>
      <c r="L15" s="58">
        <v>648445</v>
      </c>
      <c r="M15" s="58">
        <v>632300</v>
      </c>
    </row>
    <row r="16" spans="1:32" s="6" customFormat="1" ht="12.75" customHeight="1" x14ac:dyDescent="0.2">
      <c r="E16" s="58"/>
      <c r="F16" s="58"/>
      <c r="G16" s="58"/>
      <c r="H16" s="58"/>
      <c r="I16" s="58"/>
      <c r="J16" s="58"/>
      <c r="K16" s="58"/>
      <c r="L16" s="37"/>
      <c r="M16" s="37"/>
    </row>
    <row r="17" spans="2:13" s="6" customFormat="1" ht="18.75" customHeight="1" x14ac:dyDescent="0.2">
      <c r="B17" s="6" t="s">
        <v>86</v>
      </c>
      <c r="E17" s="58">
        <v>546787</v>
      </c>
      <c r="F17" s="58">
        <v>507553</v>
      </c>
      <c r="G17" s="58">
        <v>514234</v>
      </c>
      <c r="H17" s="58">
        <v>489893</v>
      </c>
      <c r="I17" s="58">
        <v>561269</v>
      </c>
      <c r="J17" s="58">
        <v>856028</v>
      </c>
      <c r="K17" s="58">
        <v>779903</v>
      </c>
      <c r="L17" s="58">
        <v>821556</v>
      </c>
      <c r="M17" s="58">
        <v>1063442</v>
      </c>
    </row>
    <row r="18" spans="2:13" s="6" customFormat="1" x14ac:dyDescent="0.2">
      <c r="B18" s="6" t="s">
        <v>62</v>
      </c>
      <c r="E18" s="58">
        <v>319609</v>
      </c>
      <c r="F18" s="58">
        <v>341445</v>
      </c>
      <c r="G18" s="58">
        <v>397093</v>
      </c>
      <c r="H18" s="58">
        <v>364785</v>
      </c>
      <c r="I18" s="58">
        <v>394210</v>
      </c>
      <c r="J18" s="58">
        <v>399688</v>
      </c>
      <c r="K18" s="58">
        <v>414151</v>
      </c>
      <c r="L18" s="58">
        <v>437578</v>
      </c>
      <c r="M18" s="58">
        <v>444458</v>
      </c>
    </row>
    <row r="19" spans="2:13" x14ac:dyDescent="0.2">
      <c r="B19" s="6" t="s">
        <v>67</v>
      </c>
      <c r="E19" s="58">
        <v>9316</v>
      </c>
      <c r="F19" s="58">
        <v>42517</v>
      </c>
      <c r="G19" s="58">
        <v>28251</v>
      </c>
      <c r="H19" s="58">
        <v>12801</v>
      </c>
      <c r="I19" s="58">
        <v>11925</v>
      </c>
      <c r="J19" s="58">
        <v>35010</v>
      </c>
      <c r="K19" s="58">
        <v>26822</v>
      </c>
      <c r="L19" s="58">
        <v>27759</v>
      </c>
      <c r="M19" s="58">
        <v>30366</v>
      </c>
    </row>
    <row r="20" spans="2:13" s="7" customFormat="1" ht="12.75" customHeight="1" x14ac:dyDescent="0.2">
      <c r="E20" s="37"/>
      <c r="F20" s="37"/>
      <c r="G20" s="37"/>
      <c r="H20" s="37"/>
      <c r="I20" s="37"/>
      <c r="J20" s="37"/>
      <c r="K20" s="37"/>
      <c r="L20" s="37"/>
      <c r="M20" s="37"/>
    </row>
    <row r="21" spans="2:13" s="6" customFormat="1" x14ac:dyDescent="0.2">
      <c r="B21" s="6" t="s">
        <v>24</v>
      </c>
      <c r="E21" s="58"/>
      <c r="F21" s="58"/>
      <c r="G21" s="58"/>
      <c r="H21" s="58"/>
      <c r="I21" s="58"/>
      <c r="J21" s="58"/>
      <c r="K21" s="58"/>
      <c r="L21" s="58"/>
      <c r="M21" s="58"/>
    </row>
    <row r="22" spans="2:13" s="6" customFormat="1" x14ac:dyDescent="0.2">
      <c r="C22" s="3" t="s">
        <v>113</v>
      </c>
      <c r="D22" s="3"/>
      <c r="E22" s="58">
        <v>4303</v>
      </c>
      <c r="F22" s="58">
        <v>5330</v>
      </c>
      <c r="G22" s="58">
        <v>1847</v>
      </c>
      <c r="H22" s="58">
        <v>12028</v>
      </c>
      <c r="I22" s="58">
        <v>0</v>
      </c>
      <c r="J22" s="58">
        <v>31762</v>
      </c>
      <c r="K22" s="58">
        <v>21334.131799897023</v>
      </c>
      <c r="L22" s="58">
        <v>73510.710551123528</v>
      </c>
      <c r="M22" s="58">
        <v>3291</v>
      </c>
    </row>
    <row r="23" spans="2:13" s="6" customFormat="1" x14ac:dyDescent="0.2">
      <c r="C23" s="3" t="s">
        <v>114</v>
      </c>
      <c r="D23" s="3"/>
      <c r="E23" s="58">
        <v>359634</v>
      </c>
      <c r="F23" s="58">
        <v>201568</v>
      </c>
      <c r="G23" s="58">
        <v>370480</v>
      </c>
      <c r="H23" s="58">
        <v>344260</v>
      </c>
      <c r="I23" s="58">
        <v>344475</v>
      </c>
      <c r="J23" s="58">
        <v>235233</v>
      </c>
      <c r="K23" s="58">
        <v>448781.39910010318</v>
      </c>
      <c r="L23" s="58">
        <v>310421.43137887656</v>
      </c>
      <c r="M23" s="58">
        <v>331213</v>
      </c>
    </row>
    <row r="24" spans="2:13" s="6" customFormat="1" x14ac:dyDescent="0.2">
      <c r="C24" s="3" t="s">
        <v>111</v>
      </c>
      <c r="D24" s="3"/>
      <c r="E24" s="58">
        <v>7349165</v>
      </c>
      <c r="F24" s="58">
        <v>7455127</v>
      </c>
      <c r="G24" s="58">
        <v>7250874</v>
      </c>
      <c r="H24" s="58">
        <v>7121881</v>
      </c>
      <c r="I24" s="58">
        <v>6829865</v>
      </c>
      <c r="J24" s="58">
        <v>6689826</v>
      </c>
      <c r="K24" s="58">
        <v>6431076.3933599982</v>
      </c>
      <c r="L24" s="58">
        <v>6342642.6535100089</v>
      </c>
      <c r="M24" s="58">
        <v>5983901</v>
      </c>
    </row>
    <row r="25" spans="2:13" s="6" customFormat="1" x14ac:dyDescent="0.2">
      <c r="C25" s="3" t="s">
        <v>112</v>
      </c>
      <c r="D25" s="3"/>
      <c r="E25" s="57">
        <v>24929</v>
      </c>
      <c r="F25" s="57">
        <v>25660</v>
      </c>
      <c r="G25" s="57">
        <v>26978</v>
      </c>
      <c r="H25" s="57">
        <v>26784</v>
      </c>
      <c r="I25" s="57">
        <v>23703</v>
      </c>
      <c r="J25" s="57">
        <v>20672</v>
      </c>
      <c r="K25" s="57">
        <v>18242.075740001397</v>
      </c>
      <c r="L25" s="57">
        <v>17028.204559991136</v>
      </c>
      <c r="M25" s="57">
        <v>13450</v>
      </c>
    </row>
    <row r="26" spans="2:13" s="6" customFormat="1" ht="4.5" customHeight="1" x14ac:dyDescent="0.2">
      <c r="L26" s="60"/>
      <c r="M26" s="208"/>
    </row>
    <row r="27" spans="2:13" s="6" customFormat="1" x14ac:dyDescent="0.2">
      <c r="E27" s="58">
        <v>7738031</v>
      </c>
      <c r="F27" s="58">
        <v>7687685</v>
      </c>
      <c r="G27" s="58">
        <v>7650179</v>
      </c>
      <c r="H27" s="58">
        <v>7504953</v>
      </c>
      <c r="I27" s="58">
        <v>7198043</v>
      </c>
      <c r="J27" s="58">
        <v>6977493</v>
      </c>
      <c r="K27" s="58">
        <v>6919434</v>
      </c>
      <c r="L27" s="58">
        <v>6743603</v>
      </c>
      <c r="M27" s="58">
        <v>6331855</v>
      </c>
    </row>
    <row r="28" spans="2:13" s="6" customFormat="1" ht="18.75" customHeight="1" x14ac:dyDescent="0.2">
      <c r="B28" s="6" t="s">
        <v>73</v>
      </c>
      <c r="E28" s="58">
        <v>16364</v>
      </c>
      <c r="F28" s="58">
        <v>15809</v>
      </c>
      <c r="G28" s="58">
        <v>19006</v>
      </c>
      <c r="H28" s="58">
        <v>20092</v>
      </c>
      <c r="I28" s="58">
        <v>15204</v>
      </c>
      <c r="J28" s="58">
        <v>32157</v>
      </c>
      <c r="K28" s="58">
        <v>38513</v>
      </c>
      <c r="L28" s="58">
        <v>34582</v>
      </c>
      <c r="M28" s="58">
        <v>37334</v>
      </c>
    </row>
    <row r="29" spans="2:13" s="6" customFormat="1" x14ac:dyDescent="0.2">
      <c r="B29" s="6" t="s">
        <v>25</v>
      </c>
      <c r="E29" s="58">
        <v>46531</v>
      </c>
      <c r="F29" s="58">
        <v>44487</v>
      </c>
      <c r="G29" s="58">
        <v>50254</v>
      </c>
      <c r="H29" s="58">
        <v>51513</v>
      </c>
      <c r="I29" s="58">
        <v>45843</v>
      </c>
      <c r="J29" s="58">
        <v>42243</v>
      </c>
      <c r="K29" s="58">
        <v>241055</v>
      </c>
      <c r="L29" s="58">
        <v>63827</v>
      </c>
      <c r="M29" s="58">
        <v>49782</v>
      </c>
    </row>
    <row r="30" spans="2:13" s="6" customFormat="1" x14ac:dyDescent="0.2">
      <c r="B30" s="1" t="s">
        <v>95</v>
      </c>
      <c r="C30" s="1"/>
      <c r="D30" s="1"/>
      <c r="E30" s="58"/>
      <c r="F30" s="58"/>
      <c r="G30" s="58"/>
      <c r="H30" s="58"/>
      <c r="I30" s="58"/>
      <c r="J30" s="58"/>
      <c r="K30" s="58"/>
      <c r="L30" s="37"/>
      <c r="M30" s="37"/>
    </row>
    <row r="31" spans="2:13" s="6" customFormat="1" x14ac:dyDescent="0.2">
      <c r="B31" s="1"/>
      <c r="C31" s="1" t="s">
        <v>295</v>
      </c>
      <c r="D31" s="1"/>
      <c r="E31" s="58">
        <v>967829</v>
      </c>
      <c r="F31" s="58">
        <v>999506</v>
      </c>
      <c r="G31" s="58">
        <v>910063</v>
      </c>
      <c r="H31" s="58">
        <v>898690</v>
      </c>
      <c r="I31" s="58">
        <v>896651</v>
      </c>
      <c r="J31" s="58">
        <v>907017</v>
      </c>
      <c r="K31" s="58">
        <v>958119</v>
      </c>
      <c r="L31" s="58">
        <v>942852</v>
      </c>
      <c r="M31" s="58">
        <v>962388</v>
      </c>
    </row>
    <row r="32" spans="2:13" s="6" customFormat="1" ht="14.25" x14ac:dyDescent="0.2">
      <c r="B32" s="1"/>
      <c r="C32" s="1" t="s">
        <v>325</v>
      </c>
      <c r="D32" s="1"/>
      <c r="E32" s="58">
        <v>0</v>
      </c>
      <c r="F32" s="58">
        <v>213734</v>
      </c>
      <c r="G32" s="58">
        <v>204915</v>
      </c>
      <c r="H32" s="58">
        <v>202844</v>
      </c>
      <c r="I32" s="58">
        <v>194537</v>
      </c>
      <c r="J32" s="58">
        <v>207924</v>
      </c>
      <c r="K32" s="58">
        <v>0</v>
      </c>
      <c r="L32" s="58">
        <v>0</v>
      </c>
      <c r="M32" s="58">
        <v>0</v>
      </c>
    </row>
    <row r="33" spans="1:13" s="6" customFormat="1" x14ac:dyDescent="0.2">
      <c r="B33" s="1"/>
      <c r="C33" s="1" t="s">
        <v>96</v>
      </c>
      <c r="D33" s="1"/>
      <c r="E33" s="58">
        <v>683475</v>
      </c>
      <c r="F33" s="58">
        <v>692780</v>
      </c>
      <c r="G33" s="58">
        <v>662298</v>
      </c>
      <c r="H33" s="58">
        <v>651197</v>
      </c>
      <c r="I33" s="58">
        <v>662694</v>
      </c>
      <c r="J33" s="58">
        <v>703430</v>
      </c>
      <c r="K33" s="58">
        <v>689142</v>
      </c>
      <c r="L33" s="58">
        <v>712969</v>
      </c>
      <c r="M33" s="58">
        <v>720282</v>
      </c>
    </row>
    <row r="34" spans="1:13" s="6" customFormat="1" ht="14.25" x14ac:dyDescent="0.2">
      <c r="B34" s="1"/>
      <c r="C34" s="208" t="s">
        <v>326</v>
      </c>
      <c r="D34" s="1"/>
      <c r="E34" s="57">
        <v>0</v>
      </c>
      <c r="F34" s="57">
        <v>0</v>
      </c>
      <c r="G34" s="57">
        <v>0</v>
      </c>
      <c r="H34" s="57">
        <v>0</v>
      </c>
      <c r="I34" s="57">
        <v>0</v>
      </c>
      <c r="J34" s="57">
        <v>0</v>
      </c>
      <c r="K34" s="57">
        <v>0</v>
      </c>
      <c r="L34" s="57">
        <v>0</v>
      </c>
      <c r="M34" s="57">
        <v>248498</v>
      </c>
    </row>
    <row r="35" spans="1:13" s="6" customFormat="1" x14ac:dyDescent="0.2">
      <c r="B35" s="1"/>
      <c r="C35" s="1"/>
      <c r="D35" s="1"/>
      <c r="E35" s="58">
        <v>1651304</v>
      </c>
      <c r="F35" s="58">
        <v>1906020</v>
      </c>
      <c r="G35" s="58">
        <v>1777276</v>
      </c>
      <c r="H35" s="58">
        <v>1752731</v>
      </c>
      <c r="I35" s="58">
        <v>1753882</v>
      </c>
      <c r="J35" s="58">
        <v>1818371</v>
      </c>
      <c r="K35" s="58">
        <v>1647261</v>
      </c>
      <c r="L35" s="58">
        <v>1655821</v>
      </c>
      <c r="M35" s="58">
        <v>1931168</v>
      </c>
    </row>
    <row r="36" spans="1:13" s="6" customFormat="1" x14ac:dyDescent="0.2">
      <c r="B36" s="1"/>
      <c r="C36" s="1" t="s">
        <v>296</v>
      </c>
      <c r="D36" s="1"/>
      <c r="E36" s="58">
        <v>1118607.4722</v>
      </c>
      <c r="F36" s="58">
        <v>1285901.8756800001</v>
      </c>
      <c r="G36" s="58">
        <v>1125714.5599500001</v>
      </c>
      <c r="H36" s="56">
        <v>1186947.4580699999</v>
      </c>
      <c r="I36" s="56">
        <v>1241833.0435799998</v>
      </c>
      <c r="J36" s="56">
        <v>907665.70322999987</v>
      </c>
      <c r="K36" s="56">
        <v>888250.39406999992</v>
      </c>
      <c r="L36" s="56">
        <v>970765.45799999998</v>
      </c>
      <c r="M36" s="56">
        <v>1133181.98655</v>
      </c>
    </row>
    <row r="37" spans="1:13" s="6" customFormat="1" x14ac:dyDescent="0.2">
      <c r="E37" s="37"/>
      <c r="F37" s="37"/>
      <c r="G37" s="37"/>
      <c r="H37" s="37"/>
      <c r="I37" s="37"/>
      <c r="J37" s="37"/>
      <c r="K37" s="37"/>
      <c r="L37" s="37"/>
      <c r="M37" s="37"/>
    </row>
    <row r="38" spans="1:13" s="6" customFormat="1" x14ac:dyDescent="0.2">
      <c r="B38" s="6" t="s">
        <v>63</v>
      </c>
      <c r="E38" s="51">
        <v>138647</v>
      </c>
      <c r="F38" s="51">
        <v>233678</v>
      </c>
      <c r="G38" s="51">
        <v>226684</v>
      </c>
      <c r="H38" s="51">
        <v>223800</v>
      </c>
      <c r="I38" s="51">
        <v>216956</v>
      </c>
      <c r="J38" s="51">
        <v>210082</v>
      </c>
      <c r="K38" s="51">
        <v>223713</v>
      </c>
      <c r="L38" s="69">
        <v>247815</v>
      </c>
      <c r="M38" s="69">
        <v>329690</v>
      </c>
    </row>
    <row r="39" spans="1:13" s="6" customFormat="1" x14ac:dyDescent="0.2">
      <c r="B39" s="6" t="s">
        <v>146</v>
      </c>
      <c r="C39" s="36"/>
      <c r="D39" s="36"/>
      <c r="E39" s="58">
        <v>105044</v>
      </c>
      <c r="F39" s="58">
        <v>112813</v>
      </c>
      <c r="G39" s="58">
        <v>122380</v>
      </c>
      <c r="H39" s="58">
        <v>132788</v>
      </c>
      <c r="I39" s="58">
        <v>149866</v>
      </c>
      <c r="J39" s="58">
        <v>175164</v>
      </c>
      <c r="K39" s="58">
        <v>189952</v>
      </c>
      <c r="L39" s="58">
        <v>205562</v>
      </c>
      <c r="M39" s="58">
        <v>231085</v>
      </c>
    </row>
    <row r="40" spans="1:13" x14ac:dyDescent="0.2">
      <c r="B40" s="10" t="s">
        <v>58</v>
      </c>
      <c r="E40" s="58">
        <v>75607</v>
      </c>
      <c r="F40" s="58">
        <v>58471</v>
      </c>
      <c r="G40" s="58">
        <v>71078</v>
      </c>
      <c r="H40" s="58">
        <v>79588</v>
      </c>
      <c r="I40" s="58">
        <v>76517</v>
      </c>
      <c r="J40" s="58">
        <v>37682</v>
      </c>
      <c r="K40" s="58">
        <v>66424</v>
      </c>
      <c r="L40" s="58">
        <v>74288</v>
      </c>
      <c r="M40" s="58">
        <v>84624</v>
      </c>
    </row>
    <row r="41" spans="1:13" s="7" customFormat="1" x14ac:dyDescent="0.2">
      <c r="B41" s="7" t="s">
        <v>26</v>
      </c>
      <c r="E41" s="58">
        <v>1191068</v>
      </c>
      <c r="F41" s="58">
        <v>1193401</v>
      </c>
      <c r="G41" s="58">
        <v>1218519</v>
      </c>
      <c r="H41" s="58">
        <v>1222660</v>
      </c>
      <c r="I41" s="58">
        <v>1230127</v>
      </c>
      <c r="J41" s="58">
        <v>1233288</v>
      </c>
      <c r="K41" s="58">
        <v>1244053</v>
      </c>
      <c r="L41" s="58">
        <v>1249635</v>
      </c>
      <c r="M41" s="58">
        <v>1321590</v>
      </c>
    </row>
    <row r="42" spans="1:13" s="6" customFormat="1" x14ac:dyDescent="0.2">
      <c r="B42" s="6" t="s">
        <v>27</v>
      </c>
      <c r="E42" s="58">
        <v>2660267</v>
      </c>
      <c r="F42" s="58">
        <v>2660267</v>
      </c>
      <c r="G42" s="58">
        <v>2660267</v>
      </c>
      <c r="H42" s="58">
        <v>2660267</v>
      </c>
      <c r="I42" s="58">
        <v>2660267</v>
      </c>
      <c r="J42" s="58">
        <v>2660267</v>
      </c>
      <c r="K42" s="58">
        <v>2660267</v>
      </c>
      <c r="L42" s="58">
        <v>2660267</v>
      </c>
      <c r="M42" s="58">
        <v>2803075</v>
      </c>
    </row>
    <row r="43" spans="1:13" s="6" customFormat="1" ht="13.5" thickBot="1" x14ac:dyDescent="0.25">
      <c r="E43" s="80">
        <v>15608714</v>
      </c>
      <c r="F43" s="80">
        <v>15970222</v>
      </c>
      <c r="G43" s="80">
        <v>15706073</v>
      </c>
      <c r="H43" s="80">
        <v>15574403</v>
      </c>
      <c r="I43" s="80">
        <v>15391476</v>
      </c>
      <c r="J43" s="80">
        <v>15552526</v>
      </c>
      <c r="K43" s="80">
        <v>15449144</v>
      </c>
      <c r="L43" s="80">
        <v>15863131</v>
      </c>
      <c r="M43" s="80">
        <v>16062354</v>
      </c>
    </row>
    <row r="44" spans="1:13" s="6" customFormat="1" ht="15" x14ac:dyDescent="0.25">
      <c r="A44" s="20" t="s">
        <v>29</v>
      </c>
      <c r="L44" s="87"/>
      <c r="M44" s="87"/>
    </row>
    <row r="45" spans="1:13" s="6" customFormat="1" x14ac:dyDescent="0.2">
      <c r="B45" s="6" t="s">
        <v>64</v>
      </c>
      <c r="E45" s="58">
        <v>397379</v>
      </c>
      <c r="F45" s="58">
        <v>368741</v>
      </c>
      <c r="G45" s="58">
        <v>428451</v>
      </c>
      <c r="H45" s="58">
        <v>454706</v>
      </c>
      <c r="I45" s="58">
        <v>434957</v>
      </c>
      <c r="J45" s="58">
        <v>368668</v>
      </c>
      <c r="K45" s="58">
        <v>416367</v>
      </c>
      <c r="L45" s="58">
        <v>443204</v>
      </c>
      <c r="M45" s="58">
        <v>486575</v>
      </c>
    </row>
    <row r="46" spans="1:13" s="6" customFormat="1" x14ac:dyDescent="0.2">
      <c r="B46" s="6" t="s">
        <v>69</v>
      </c>
      <c r="E46" s="58">
        <v>51894</v>
      </c>
      <c r="F46" s="58">
        <v>3011</v>
      </c>
      <c r="G46" s="58">
        <v>3867</v>
      </c>
      <c r="H46" s="58">
        <v>5132</v>
      </c>
      <c r="I46" s="58">
        <v>4867</v>
      </c>
      <c r="J46" s="58">
        <v>6608</v>
      </c>
      <c r="K46" s="58">
        <v>23440</v>
      </c>
      <c r="L46" s="58">
        <v>8168</v>
      </c>
      <c r="M46" s="58">
        <v>7146</v>
      </c>
    </row>
    <row r="47" spans="1:13" s="6" customFormat="1" x14ac:dyDescent="0.2">
      <c r="B47" s="6" t="s">
        <v>73</v>
      </c>
      <c r="E47" s="58">
        <v>28990</v>
      </c>
      <c r="F47" s="58">
        <v>26191</v>
      </c>
      <c r="G47" s="58">
        <v>25595</v>
      </c>
      <c r="H47" s="58">
        <v>22818</v>
      </c>
      <c r="I47" s="58">
        <v>17193</v>
      </c>
      <c r="J47" s="58">
        <v>65581</v>
      </c>
      <c r="K47" s="58">
        <v>43745</v>
      </c>
      <c r="L47" s="58">
        <v>45238</v>
      </c>
      <c r="M47" s="58">
        <v>34514</v>
      </c>
    </row>
    <row r="48" spans="1:13" s="6" customFormat="1" x14ac:dyDescent="0.2">
      <c r="B48" s="6" t="s">
        <v>30</v>
      </c>
      <c r="E48" s="58">
        <v>568799</v>
      </c>
      <c r="F48" s="58">
        <v>531583</v>
      </c>
      <c r="G48" s="58">
        <v>548273</v>
      </c>
      <c r="H48" s="58">
        <v>516800</v>
      </c>
      <c r="I48" s="58">
        <v>584331</v>
      </c>
      <c r="J48" s="58">
        <v>876407</v>
      </c>
      <c r="K48" s="58">
        <v>799259</v>
      </c>
      <c r="L48" s="58">
        <v>845668</v>
      </c>
      <c r="M48" s="58">
        <v>1104889</v>
      </c>
    </row>
    <row r="49" spans="1:13" s="6" customFormat="1" x14ac:dyDescent="0.2">
      <c r="B49" s="6" t="s">
        <v>31</v>
      </c>
      <c r="E49" s="58">
        <v>444173</v>
      </c>
      <c r="F49" s="58">
        <v>538542</v>
      </c>
      <c r="G49" s="58">
        <v>473481</v>
      </c>
      <c r="H49" s="58">
        <v>466356</v>
      </c>
      <c r="I49" s="58">
        <v>441902</v>
      </c>
      <c r="J49" s="58">
        <v>365529</v>
      </c>
      <c r="K49" s="58">
        <v>444767</v>
      </c>
      <c r="L49" s="58">
        <v>518154</v>
      </c>
      <c r="M49" s="58">
        <v>536141</v>
      </c>
    </row>
    <row r="50" spans="1:13" s="6" customFormat="1" ht="13.5" customHeight="1" x14ac:dyDescent="0.2">
      <c r="B50" s="6" t="s">
        <v>49</v>
      </c>
      <c r="E50" s="58">
        <v>7370193</v>
      </c>
      <c r="F50" s="58">
        <v>7462680</v>
      </c>
      <c r="G50" s="58">
        <v>7337066</v>
      </c>
      <c r="H50" s="58">
        <v>7186407</v>
      </c>
      <c r="I50" s="58">
        <v>6913636</v>
      </c>
      <c r="J50" s="58">
        <v>6729364</v>
      </c>
      <c r="K50" s="58">
        <v>6582258</v>
      </c>
      <c r="L50" s="58">
        <v>6525759</v>
      </c>
      <c r="M50" s="58">
        <v>6173886</v>
      </c>
    </row>
    <row r="51" spans="1:13" s="6" customFormat="1" ht="13.5" customHeight="1" x14ac:dyDescent="0.2">
      <c r="B51" s="1" t="s">
        <v>128</v>
      </c>
      <c r="E51" s="58">
        <v>0</v>
      </c>
      <c r="F51" s="58">
        <v>104873</v>
      </c>
      <c r="G51" s="58">
        <v>99514</v>
      </c>
      <c r="H51" s="58">
        <v>96609</v>
      </c>
      <c r="I51" s="58">
        <v>90446</v>
      </c>
      <c r="J51" s="58">
        <v>85814</v>
      </c>
      <c r="K51" s="58">
        <v>92328</v>
      </c>
      <c r="L51" s="58">
        <v>109730</v>
      </c>
      <c r="M51" s="58">
        <v>188334</v>
      </c>
    </row>
    <row r="52" spans="1:13" s="6" customFormat="1" x14ac:dyDescent="0.2">
      <c r="B52" s="6" t="s">
        <v>58</v>
      </c>
      <c r="E52" s="58">
        <v>295719</v>
      </c>
      <c r="F52" s="58">
        <v>296024</v>
      </c>
      <c r="G52" s="58">
        <v>293092</v>
      </c>
      <c r="H52" s="58">
        <v>299553</v>
      </c>
      <c r="I52" s="58">
        <v>305049</v>
      </c>
      <c r="J52" s="58">
        <v>312934</v>
      </c>
      <c r="K52" s="58">
        <v>314608</v>
      </c>
      <c r="L52" s="58">
        <v>349982</v>
      </c>
      <c r="M52" s="58">
        <v>388079</v>
      </c>
    </row>
    <row r="53" spans="1:13" s="6" customFormat="1" x14ac:dyDescent="0.2">
      <c r="B53" s="6" t="s">
        <v>32</v>
      </c>
      <c r="E53" s="58">
        <v>1850000</v>
      </c>
      <c r="F53" s="58">
        <v>2100000</v>
      </c>
      <c r="G53" s="58">
        <v>2100000</v>
      </c>
      <c r="H53" s="58">
        <v>2100000</v>
      </c>
      <c r="I53" s="58">
        <v>2100000</v>
      </c>
      <c r="J53" s="58">
        <v>2100000</v>
      </c>
      <c r="K53" s="58">
        <v>2100000</v>
      </c>
      <c r="L53" s="58">
        <v>2100000</v>
      </c>
      <c r="M53" s="58">
        <v>2100000</v>
      </c>
    </row>
    <row r="54" spans="1:13" s="6" customFormat="1" x14ac:dyDescent="0.2">
      <c r="E54" s="24">
        <v>11007147</v>
      </c>
      <c r="F54" s="24">
        <v>11431645</v>
      </c>
      <c r="G54" s="24">
        <v>11309339</v>
      </c>
      <c r="H54" s="24">
        <v>11148381</v>
      </c>
      <c r="I54" s="24">
        <v>10892381</v>
      </c>
      <c r="J54" s="24">
        <v>10910905</v>
      </c>
      <c r="K54" s="24">
        <v>10816772</v>
      </c>
      <c r="L54" s="24">
        <v>10945903</v>
      </c>
      <c r="M54" s="24">
        <v>11019564</v>
      </c>
    </row>
    <row r="55" spans="1:13" s="6" customFormat="1" ht="15" x14ac:dyDescent="0.25">
      <c r="A55" s="20" t="s">
        <v>33</v>
      </c>
      <c r="E55" s="37"/>
      <c r="F55" s="37"/>
      <c r="G55" s="37"/>
      <c r="H55" s="37"/>
      <c r="I55" s="37"/>
      <c r="J55" s="37"/>
      <c r="K55" s="37"/>
      <c r="L55" s="37"/>
      <c r="M55" s="37"/>
    </row>
    <row r="56" spans="1:13" s="6" customFormat="1" x14ac:dyDescent="0.2">
      <c r="B56" s="6" t="s">
        <v>34</v>
      </c>
      <c r="E56" s="58">
        <v>150000</v>
      </c>
      <c r="F56" s="58">
        <v>150000</v>
      </c>
      <c r="G56" s="58">
        <v>0</v>
      </c>
      <c r="H56" s="58">
        <v>0</v>
      </c>
      <c r="I56" s="58">
        <v>0</v>
      </c>
      <c r="J56" s="58">
        <v>0</v>
      </c>
      <c r="K56" s="58">
        <v>0</v>
      </c>
      <c r="L56" s="58">
        <v>0</v>
      </c>
      <c r="M56" s="58">
        <v>0</v>
      </c>
    </row>
    <row r="57" spans="1:13" s="6" customFormat="1" x14ac:dyDescent="0.2">
      <c r="B57" s="6" t="s">
        <v>23</v>
      </c>
      <c r="E57" s="58">
        <v>1611263</v>
      </c>
      <c r="F57" s="58">
        <v>1613388</v>
      </c>
      <c r="G57" s="58">
        <v>1596818</v>
      </c>
      <c r="H57" s="58">
        <v>1596910</v>
      </c>
      <c r="I57" s="58">
        <v>1597860</v>
      </c>
      <c r="J57" s="58">
        <v>1598381</v>
      </c>
      <c r="K57" s="58">
        <v>1598381</v>
      </c>
      <c r="L57" s="58">
        <v>1598381</v>
      </c>
      <c r="M57" s="58">
        <v>1598381</v>
      </c>
    </row>
    <row r="58" spans="1:13" s="6" customFormat="1" x14ac:dyDescent="0.2">
      <c r="B58" s="6" t="s">
        <v>35</v>
      </c>
      <c r="E58" s="58">
        <v>45536</v>
      </c>
      <c r="F58" s="58">
        <v>46247</v>
      </c>
      <c r="G58" s="58">
        <v>47099</v>
      </c>
      <c r="H58" s="58">
        <v>47869</v>
      </c>
      <c r="I58" s="58">
        <v>48677</v>
      </c>
      <c r="J58" s="58">
        <v>49467</v>
      </c>
      <c r="K58" s="58">
        <v>50116</v>
      </c>
      <c r="L58" s="58">
        <v>50849</v>
      </c>
      <c r="M58" s="58">
        <v>51663</v>
      </c>
    </row>
    <row r="59" spans="1:13" s="6" customFormat="1" x14ac:dyDescent="0.2">
      <c r="B59" s="6" t="s">
        <v>36</v>
      </c>
      <c r="E59" s="58">
        <v>2840566</v>
      </c>
      <c r="F59" s="58">
        <v>2800659</v>
      </c>
      <c r="G59" s="58">
        <v>2853818</v>
      </c>
      <c r="H59" s="58">
        <v>2922389</v>
      </c>
      <c r="I59" s="58">
        <v>2980260</v>
      </c>
      <c r="J59" s="58">
        <v>3005561</v>
      </c>
      <c r="K59" s="58">
        <v>3053846</v>
      </c>
      <c r="L59" s="58">
        <v>3111033</v>
      </c>
      <c r="M59" s="58">
        <v>3207469</v>
      </c>
    </row>
    <row r="60" spans="1:13" s="6" customFormat="1" x14ac:dyDescent="0.2">
      <c r="B60" s="6" t="s">
        <v>70</v>
      </c>
      <c r="E60" s="58">
        <v>-45798</v>
      </c>
      <c r="F60" s="58">
        <v>-71717</v>
      </c>
      <c r="G60" s="58">
        <v>-101001</v>
      </c>
      <c r="H60" s="58">
        <v>-141146</v>
      </c>
      <c r="I60" s="58">
        <v>-127702</v>
      </c>
      <c r="J60" s="58">
        <v>-11788</v>
      </c>
      <c r="K60" s="58">
        <v>-69971</v>
      </c>
      <c r="L60" s="58">
        <v>156965</v>
      </c>
      <c r="M60" s="58">
        <v>136364</v>
      </c>
    </row>
    <row r="61" spans="1:13" s="6" customFormat="1" x14ac:dyDescent="0.2">
      <c r="B61" s="6" t="s">
        <v>301</v>
      </c>
      <c r="E61" s="58">
        <v>0</v>
      </c>
      <c r="F61" s="58">
        <v>0</v>
      </c>
      <c r="G61" s="58">
        <v>0</v>
      </c>
      <c r="H61" s="58">
        <v>0</v>
      </c>
      <c r="I61" s="58">
        <v>0</v>
      </c>
      <c r="J61" s="58">
        <v>0</v>
      </c>
      <c r="K61" s="58">
        <v>0</v>
      </c>
      <c r="L61" s="58">
        <v>0</v>
      </c>
      <c r="M61" s="58">
        <v>48913</v>
      </c>
    </row>
    <row r="62" spans="1:13" s="22" customFormat="1" ht="16.5" customHeight="1" x14ac:dyDescent="0.2">
      <c r="E62" s="25">
        <v>4601567</v>
      </c>
      <c r="F62" s="25">
        <v>4538577</v>
      </c>
      <c r="G62" s="25">
        <v>4396734</v>
      </c>
      <c r="H62" s="25">
        <v>4426022</v>
      </c>
      <c r="I62" s="25">
        <v>4499095</v>
      </c>
      <c r="J62" s="25">
        <v>4641621</v>
      </c>
      <c r="K62" s="25">
        <v>4632372</v>
      </c>
      <c r="L62" s="25">
        <v>4917228</v>
      </c>
      <c r="M62" s="25">
        <v>5042790</v>
      </c>
    </row>
    <row r="63" spans="1:13" s="6" customFormat="1" ht="13.5" thickBot="1" x14ac:dyDescent="0.25">
      <c r="E63" s="80">
        <v>15608714</v>
      </c>
      <c r="F63" s="80">
        <v>15970222</v>
      </c>
      <c r="G63" s="80">
        <v>15706073</v>
      </c>
      <c r="H63" s="80">
        <v>15574403</v>
      </c>
      <c r="I63" s="80">
        <v>15391476</v>
      </c>
      <c r="J63" s="80">
        <v>15552526</v>
      </c>
      <c r="K63" s="80">
        <v>15449144</v>
      </c>
      <c r="L63" s="80">
        <v>15863131</v>
      </c>
      <c r="M63" s="80">
        <v>16062354</v>
      </c>
    </row>
    <row r="64" spans="1:13" s="6" customFormat="1" x14ac:dyDescent="0.2">
      <c r="E64" s="58"/>
      <c r="F64" s="58"/>
      <c r="G64" s="58"/>
      <c r="H64" s="58"/>
      <c r="I64" s="58"/>
      <c r="J64" s="58"/>
      <c r="K64" s="58"/>
      <c r="L64" s="58"/>
      <c r="M64" s="58"/>
    </row>
    <row r="65" s="6" customFormat="1" x14ac:dyDescent="0.2"/>
    <row r="66" s="6" customFormat="1" x14ac:dyDescent="0.2"/>
    <row r="67" s="6" customFormat="1" x14ac:dyDescent="0.2"/>
    <row r="68" s="6" customFormat="1" x14ac:dyDescent="0.2"/>
    <row r="69" s="6" customFormat="1" x14ac:dyDescent="0.2"/>
    <row r="70" s="6" customFormat="1" x14ac:dyDescent="0.2"/>
    <row r="71" s="6" customFormat="1" ht="6.75" customHeigh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ht="6.75" customHeigh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91" s="6" customFormat="1" x14ac:dyDescent="0.2"/>
    <row r="92" s="6" customFormat="1" x14ac:dyDescent="0.2"/>
    <row r="93" s="6" customFormat="1" x14ac:dyDescent="0.2"/>
    <row r="94" s="6" customFormat="1" ht="12.75" customHeight="1" x14ac:dyDescent="0.2"/>
    <row r="95" s="6" customFormat="1" ht="12.75" customHeight="1" x14ac:dyDescent="0.2"/>
    <row r="96" s="6" customFormat="1" ht="12.75" customHeigh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ht="12.75" customHeight="1" x14ac:dyDescent="0.2"/>
    <row r="107" s="6" customFormat="1" x14ac:dyDescent="0.2"/>
    <row r="108" s="6" customFormat="1" ht="12.75" customHeigh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16" customFormat="1" x14ac:dyDescent="0.2"/>
    <row r="119" s="16" customFormat="1" x14ac:dyDescent="0.2"/>
    <row r="120" s="6" customFormat="1" x14ac:dyDescent="0.2"/>
    <row r="121" s="6" customFormat="1" x14ac:dyDescent="0.2"/>
    <row r="122" s="6" customFormat="1" x14ac:dyDescent="0.2"/>
    <row r="123" s="6" customFormat="1" x14ac:dyDescent="0.2"/>
    <row r="124" s="6" customFormat="1" x14ac:dyDescent="0.2"/>
    <row r="125" s="7" customFormat="1" ht="3.75" customHeigh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8" s="67" customFormat="1" x14ac:dyDescent="0.2"/>
    <row r="139" s="67" customFormat="1" x14ac:dyDescent="0.2"/>
    <row r="140" s="67" customFormat="1" x14ac:dyDescent="0.2"/>
    <row r="141" s="67" customFormat="1" x14ac:dyDescent="0.2"/>
    <row r="142" s="67" customFormat="1" x14ac:dyDescent="0.2"/>
    <row r="143" s="67" customFormat="1" x14ac:dyDescent="0.2"/>
    <row r="144" s="67" customFormat="1" x14ac:dyDescent="0.2"/>
    <row r="145" s="67" customFormat="1" x14ac:dyDescent="0.2"/>
    <row r="146" s="67" customFormat="1" x14ac:dyDescent="0.2"/>
    <row r="147" s="67" customFormat="1" x14ac:dyDescent="0.2"/>
    <row r="148" s="67" customFormat="1" x14ac:dyDescent="0.2"/>
    <row r="149" s="67" customFormat="1" x14ac:dyDescent="0.2"/>
    <row r="150" s="67" customFormat="1" x14ac:dyDescent="0.2"/>
    <row r="151" s="67" customFormat="1" x14ac:dyDescent="0.2"/>
    <row r="152" s="67" customFormat="1" x14ac:dyDescent="0.2"/>
    <row r="153" s="67" customFormat="1" x14ac:dyDescent="0.2"/>
    <row r="154" s="66" customFormat="1" x14ac:dyDescent="0.2"/>
    <row r="155" s="66" customFormat="1" x14ac:dyDescent="0.2"/>
    <row r="156" s="67" customFormat="1" x14ac:dyDescent="0.2"/>
    <row r="157" s="72" customFormat="1" x14ac:dyDescent="0.2"/>
    <row r="158" s="67" customFormat="1" x14ac:dyDescent="0.2"/>
    <row r="159" s="67" customFormat="1" x14ac:dyDescent="0.2"/>
    <row r="160" s="67" customFormat="1" x14ac:dyDescent="0.2"/>
    <row r="161" s="67" customFormat="1" x14ac:dyDescent="0.2"/>
    <row r="162" s="67" customFormat="1" x14ac:dyDescent="0.2"/>
    <row r="163" s="67" customFormat="1" ht="3.75" customHeight="1" x14ac:dyDescent="0.2"/>
    <row r="164" s="67" customFormat="1" x14ac:dyDescent="0.2"/>
    <row r="165" s="67" customFormat="1" x14ac:dyDescent="0.2"/>
    <row r="166" s="67" customFormat="1" x14ac:dyDescent="0.2"/>
    <row r="167" s="67" customFormat="1" x14ac:dyDescent="0.2"/>
    <row r="168" s="67" customFormat="1" x14ac:dyDescent="0.2"/>
    <row r="169" s="74" customFormat="1" x14ac:dyDescent="0.2"/>
    <row r="170" s="74" customFormat="1" x14ac:dyDescent="0.2"/>
    <row r="171" s="74" customFormat="1" ht="3.75" customHeight="1" x14ac:dyDescent="0.2"/>
    <row r="172" s="74" customFormat="1" x14ac:dyDescent="0.2"/>
    <row r="173" s="74" customFormat="1" x14ac:dyDescent="0.2"/>
    <row r="174" s="74" customFormat="1" x14ac:dyDescent="0.2"/>
    <row r="175" s="74" customFormat="1" x14ac:dyDescent="0.2"/>
    <row r="176" s="74" customFormat="1" x14ac:dyDescent="0.2"/>
    <row r="177" spans="13:13" customFormat="1" x14ac:dyDescent="0.2">
      <c r="M177" s="205"/>
    </row>
    <row r="192" spans="13:13" ht="3" customHeight="1" x14ac:dyDescent="0.2"/>
    <row r="193" ht="12" customHeight="1" x14ac:dyDescent="0.2"/>
    <row r="194" ht="18.75" customHeight="1" x14ac:dyDescent="0.2"/>
    <row r="202" ht="3.75" customHeight="1" x14ac:dyDescent="0.2"/>
    <row r="212" s="6" customFormat="1" ht="6.75" customHeight="1" x14ac:dyDescent="0.2"/>
    <row r="213" s="6" customFormat="1" x14ac:dyDescent="0.2"/>
    <row r="214" s="6" customFormat="1" ht="3.75" customHeight="1" x14ac:dyDescent="0.2"/>
    <row r="215" s="6" customFormat="1" x14ac:dyDescent="0.2"/>
    <row r="216" s="6" customFormat="1" x14ac:dyDescent="0.2"/>
    <row r="217" s="6" customFormat="1" x14ac:dyDescent="0.2"/>
    <row r="218" s="6" customFormat="1" x14ac:dyDescent="0.2"/>
    <row r="219" s="44" customFormat="1" x14ac:dyDescent="0.2"/>
    <row r="233" ht="3.75" customHeight="1" x14ac:dyDescent="0.2"/>
    <row r="237" ht="3.75" customHeigh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82" ht="3.75" customHeight="1" x14ac:dyDescent="0.2"/>
    <row r="327" ht="3.75" customHeight="1" x14ac:dyDescent="0.2"/>
  </sheetData>
  <pageMargins left="0.5" right="0.5" top="0.5" bottom="0.25" header="0.37" footer="0.25"/>
  <pageSetup scale="65" fitToHeight="20" orientation="landscape" r:id="rId1"/>
  <headerFooter alignWithMargins="0">
    <oddFooter>&amp;R&amp;A</oddFooter>
  </headerFooter>
  <rowBreaks count="1" manualBreakCount="1">
    <brk id="12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8D1B-8977-4167-A9B0-401EB6EC61B4}">
  <dimension ref="A1:M252"/>
  <sheetViews>
    <sheetView showGridLines="0" zoomScale="80" zoomScaleNormal="80" workbookViewId="0"/>
  </sheetViews>
  <sheetFormatPr defaultColWidth="9.140625" defaultRowHeight="12.75" x14ac:dyDescent="0.2"/>
  <cols>
    <col min="1" max="3" width="2.85546875" style="10" customWidth="1"/>
    <col min="4" max="4" width="50.85546875" style="10" customWidth="1"/>
    <col min="5" max="5" width="12.5703125" style="10" bestFit="1" customWidth="1"/>
    <col min="6" max="8" width="12.28515625" style="10" bestFit="1" customWidth="1"/>
    <col min="9" max="9" width="12" style="10" bestFit="1" customWidth="1"/>
    <col min="10" max="10" width="12.28515625" style="10" bestFit="1" customWidth="1"/>
    <col min="11" max="13" width="12" style="10" bestFit="1" customWidth="1"/>
    <col min="14" max="16384" width="9.140625" style="10"/>
  </cols>
  <sheetData>
    <row r="1" spans="1:13" s="6" customFormat="1" x14ac:dyDescent="0.2"/>
    <row r="2" spans="1:13" s="6" customFormat="1" ht="18" x14ac:dyDescent="0.25">
      <c r="A2" s="79" t="s">
        <v>163</v>
      </c>
    </row>
    <row r="3" spans="1:13" s="6" customFormat="1" x14ac:dyDescent="0.2">
      <c r="A3" s="65" t="s">
        <v>162</v>
      </c>
    </row>
    <row r="4" spans="1:13" s="6" customFormat="1" x14ac:dyDescent="0.2">
      <c r="D4" s="19" t="s">
        <v>59</v>
      </c>
      <c r="E4" s="2">
        <v>2018</v>
      </c>
      <c r="F4" s="2">
        <v>2019</v>
      </c>
      <c r="G4" s="2">
        <v>2019</v>
      </c>
      <c r="H4" s="2">
        <v>2019</v>
      </c>
      <c r="I4" s="2">
        <v>2019</v>
      </c>
      <c r="J4" s="2">
        <v>2020</v>
      </c>
      <c r="K4" s="2">
        <v>2020</v>
      </c>
      <c r="L4" s="2">
        <v>2020</v>
      </c>
      <c r="M4" s="23">
        <v>2020</v>
      </c>
    </row>
    <row r="5" spans="1:13" s="6" customFormat="1" x14ac:dyDescent="0.2">
      <c r="D5" s="19" t="s">
        <v>60</v>
      </c>
      <c r="E5" s="4">
        <v>4</v>
      </c>
      <c r="F5" s="4">
        <v>1</v>
      </c>
      <c r="G5" s="4">
        <v>2</v>
      </c>
      <c r="H5" s="4">
        <v>3</v>
      </c>
      <c r="I5" s="4">
        <v>4</v>
      </c>
      <c r="J5" s="4">
        <v>1</v>
      </c>
      <c r="K5" s="4">
        <v>2</v>
      </c>
      <c r="L5" s="4">
        <v>3</v>
      </c>
      <c r="M5" s="207">
        <v>4</v>
      </c>
    </row>
    <row r="6" spans="1:13" s="6" customFormat="1" x14ac:dyDescent="0.2">
      <c r="A6" s="6" t="s">
        <v>77</v>
      </c>
      <c r="E6" s="36"/>
      <c r="F6" s="36"/>
      <c r="G6" s="36"/>
      <c r="H6" s="36"/>
      <c r="I6" s="36"/>
      <c r="J6" s="36"/>
      <c r="K6" s="36"/>
      <c r="L6" s="36"/>
      <c r="M6" s="36"/>
    </row>
    <row r="7" spans="1:13" x14ac:dyDescent="0.2">
      <c r="B7" s="6" t="s">
        <v>61</v>
      </c>
      <c r="E7" s="58">
        <v>226008</v>
      </c>
      <c r="F7" s="58">
        <v>214760</v>
      </c>
      <c r="G7" s="58">
        <v>240756</v>
      </c>
      <c r="H7" s="58">
        <v>261685</v>
      </c>
      <c r="I7" s="58">
        <v>251465</v>
      </c>
      <c r="J7" s="58">
        <v>208910</v>
      </c>
      <c r="K7" s="58">
        <v>231403</v>
      </c>
      <c r="L7" s="58">
        <v>235302</v>
      </c>
      <c r="M7" s="58">
        <v>289761</v>
      </c>
    </row>
    <row r="8" spans="1:13" x14ac:dyDescent="0.2">
      <c r="B8" s="6" t="s">
        <v>65</v>
      </c>
      <c r="E8" s="58">
        <v>-37672</v>
      </c>
      <c r="F8" s="58">
        <v>-96629</v>
      </c>
      <c r="G8" s="58">
        <v>-46060</v>
      </c>
      <c r="H8" s="58">
        <v>-37757</v>
      </c>
      <c r="I8" s="58">
        <v>-56230</v>
      </c>
      <c r="J8" s="58">
        <v>-42113</v>
      </c>
      <c r="K8" s="58">
        <v>-19530</v>
      </c>
      <c r="L8" s="58">
        <v>-70216</v>
      </c>
      <c r="M8" s="58">
        <v>-40460</v>
      </c>
    </row>
    <row r="9" spans="1:13" x14ac:dyDescent="0.2">
      <c r="B9" s="6" t="s">
        <v>66</v>
      </c>
      <c r="E9" s="36"/>
      <c r="F9" s="36"/>
      <c r="G9" s="36"/>
      <c r="H9" s="36"/>
      <c r="I9" s="36"/>
      <c r="J9" s="36"/>
      <c r="K9" s="36"/>
      <c r="L9" s="36"/>
      <c r="M9" s="36"/>
    </row>
    <row r="10" spans="1:13" s="6" customFormat="1" x14ac:dyDescent="0.2">
      <c r="B10" s="8"/>
      <c r="C10" s="31" t="s">
        <v>104</v>
      </c>
      <c r="E10" s="58">
        <v>4330</v>
      </c>
      <c r="F10" s="58">
        <v>4781</v>
      </c>
      <c r="G10" s="58">
        <v>5260</v>
      </c>
      <c r="H10" s="58">
        <v>5861</v>
      </c>
      <c r="I10" s="58">
        <v>6485</v>
      </c>
      <c r="J10" s="58">
        <v>7684</v>
      </c>
      <c r="K10" s="58">
        <v>8621</v>
      </c>
      <c r="L10" s="58">
        <v>9483</v>
      </c>
      <c r="M10" s="58">
        <v>10645</v>
      </c>
    </row>
    <row r="11" spans="1:13" s="6" customFormat="1" x14ac:dyDescent="0.2">
      <c r="B11" s="8"/>
      <c r="C11" s="33" t="s">
        <v>105</v>
      </c>
      <c r="E11" s="58">
        <v>-13218</v>
      </c>
      <c r="F11" s="58">
        <v>-12550</v>
      </c>
      <c r="G11" s="58">
        <v>-14828</v>
      </c>
      <c r="H11" s="58">
        <v>-16268</v>
      </c>
      <c r="I11" s="58">
        <v>-23563</v>
      </c>
      <c r="J11" s="58">
        <v>-32982</v>
      </c>
      <c r="K11" s="58">
        <v>-23409</v>
      </c>
      <c r="L11" s="58">
        <v>-25093</v>
      </c>
      <c r="M11" s="58">
        <v>-36168</v>
      </c>
    </row>
    <row r="12" spans="1:13" s="6" customFormat="1" x14ac:dyDescent="0.2">
      <c r="B12" s="8"/>
      <c r="C12" s="8" t="s">
        <v>138</v>
      </c>
      <c r="E12" s="58">
        <v>14368</v>
      </c>
      <c r="F12" s="58">
        <v>19968</v>
      </c>
      <c r="G12" s="58">
        <v>19664</v>
      </c>
      <c r="H12" s="58">
        <v>19925</v>
      </c>
      <c r="I12" s="58">
        <v>19939</v>
      </c>
      <c r="J12" s="58">
        <v>20124</v>
      </c>
      <c r="K12" s="58">
        <v>20366</v>
      </c>
      <c r="L12" s="58">
        <v>21510</v>
      </c>
      <c r="M12" s="58">
        <v>21498</v>
      </c>
    </row>
    <row r="13" spans="1:13" s="6" customFormat="1" ht="12.75" customHeight="1" x14ac:dyDescent="0.2">
      <c r="B13" s="8"/>
      <c r="C13" s="33" t="s">
        <v>139</v>
      </c>
      <c r="D13" s="33"/>
      <c r="E13" s="58">
        <v>-19144</v>
      </c>
      <c r="F13" s="58">
        <v>-16239</v>
      </c>
      <c r="G13" s="58">
        <v>5458</v>
      </c>
      <c r="H13" s="58">
        <v>-13482</v>
      </c>
      <c r="I13" s="58">
        <v>-7988</v>
      </c>
      <c r="J13" s="58">
        <v>9995</v>
      </c>
      <c r="K13" s="58">
        <v>-27025</v>
      </c>
      <c r="L13" s="58">
        <v>-27080</v>
      </c>
      <c r="M13" s="58">
        <v>-27218</v>
      </c>
    </row>
    <row r="14" spans="1:13" s="6" customFormat="1" ht="12.75" customHeight="1" x14ac:dyDescent="0.2">
      <c r="B14" s="8"/>
      <c r="C14" s="33" t="s">
        <v>123</v>
      </c>
      <c r="D14" s="33"/>
      <c r="E14" s="58">
        <v>-175</v>
      </c>
      <c r="F14" s="58">
        <v>799</v>
      </c>
      <c r="G14" s="58">
        <v>-1188</v>
      </c>
      <c r="H14" s="58">
        <v>-1195</v>
      </c>
      <c r="I14" s="58">
        <v>-3226</v>
      </c>
      <c r="J14" s="58">
        <v>1778</v>
      </c>
      <c r="K14" s="58">
        <v>-1340</v>
      </c>
      <c r="L14" s="58">
        <v>-2233</v>
      </c>
      <c r="M14" s="58">
        <v>-2963</v>
      </c>
    </row>
    <row r="15" spans="1:13" s="6" customFormat="1" ht="12.75" customHeight="1" x14ac:dyDescent="0.2">
      <c r="B15" s="8"/>
      <c r="C15" s="33" t="s">
        <v>115</v>
      </c>
      <c r="D15" s="33"/>
      <c r="E15" s="58">
        <v>0</v>
      </c>
      <c r="F15" s="58">
        <v>0</v>
      </c>
      <c r="G15" s="58">
        <v>0</v>
      </c>
      <c r="H15" s="58">
        <v>0</v>
      </c>
      <c r="I15" s="58">
        <v>0</v>
      </c>
      <c r="J15" s="58">
        <v>0</v>
      </c>
      <c r="K15" s="58">
        <v>0</v>
      </c>
      <c r="L15" s="58">
        <v>74460</v>
      </c>
      <c r="M15" s="58">
        <v>0</v>
      </c>
    </row>
    <row r="16" spans="1:13" s="6" customFormat="1" ht="12.75" customHeight="1" x14ac:dyDescent="0.2">
      <c r="B16" s="8"/>
      <c r="C16" s="33" t="s">
        <v>292</v>
      </c>
      <c r="D16" s="33"/>
      <c r="E16" s="58">
        <v>0</v>
      </c>
      <c r="F16" s="58">
        <v>0</v>
      </c>
      <c r="G16" s="58">
        <v>0</v>
      </c>
      <c r="H16" s="58">
        <v>0</v>
      </c>
      <c r="I16" s="58">
        <v>0</v>
      </c>
      <c r="J16" s="58">
        <v>0</v>
      </c>
      <c r="K16" s="58">
        <v>0</v>
      </c>
      <c r="L16" s="58">
        <v>-37232</v>
      </c>
      <c r="M16" s="58">
        <v>0</v>
      </c>
    </row>
    <row r="17" spans="1:13" s="6" customFormat="1" ht="12.75" customHeight="1" x14ac:dyDescent="0.2">
      <c r="B17" s="8"/>
      <c r="C17" s="33" t="s">
        <v>308</v>
      </c>
      <c r="D17" s="33"/>
      <c r="E17" s="58">
        <v>0</v>
      </c>
      <c r="F17" s="58">
        <v>0</v>
      </c>
      <c r="G17" s="58">
        <v>0</v>
      </c>
      <c r="H17" s="58">
        <v>0</v>
      </c>
      <c r="I17" s="58">
        <v>0</v>
      </c>
      <c r="J17" s="58">
        <v>0</v>
      </c>
      <c r="K17" s="58">
        <v>0</v>
      </c>
      <c r="L17" s="58">
        <v>0</v>
      </c>
      <c r="M17" s="58">
        <v>-30000</v>
      </c>
    </row>
    <row r="18" spans="1:13" s="6" customFormat="1" x14ac:dyDescent="0.2">
      <c r="B18" s="8"/>
      <c r="C18" s="8" t="s">
        <v>38</v>
      </c>
      <c r="E18" s="57">
        <v>47226</v>
      </c>
      <c r="F18" s="57">
        <v>-66419</v>
      </c>
      <c r="G18" s="57">
        <v>50672</v>
      </c>
      <c r="H18" s="57">
        <v>25652</v>
      </c>
      <c r="I18" s="57">
        <v>-589</v>
      </c>
      <c r="J18" s="57">
        <v>-80417</v>
      </c>
      <c r="K18" s="57">
        <v>44239</v>
      </c>
      <c r="L18" s="57">
        <v>-2533</v>
      </c>
      <c r="M18" s="57">
        <v>65483</v>
      </c>
    </row>
    <row r="19" spans="1:13" s="6" customFormat="1" x14ac:dyDescent="0.2">
      <c r="B19" s="8"/>
      <c r="C19" s="8"/>
      <c r="E19" s="58">
        <v>221723</v>
      </c>
      <c r="F19" s="58">
        <v>48471</v>
      </c>
      <c r="G19" s="58">
        <v>259734</v>
      </c>
      <c r="H19" s="58">
        <v>244421</v>
      </c>
      <c r="I19" s="58">
        <v>186293</v>
      </c>
      <c r="J19" s="58">
        <v>92979</v>
      </c>
      <c r="K19" s="58">
        <v>233325</v>
      </c>
      <c r="L19" s="58">
        <v>176368</v>
      </c>
      <c r="M19" s="58">
        <v>250578</v>
      </c>
    </row>
    <row r="20" spans="1:13" s="6" customFormat="1" x14ac:dyDescent="0.2">
      <c r="B20" s="8"/>
      <c r="C20" s="33" t="s">
        <v>116</v>
      </c>
      <c r="E20" s="57">
        <v>-17444</v>
      </c>
      <c r="F20" s="57">
        <v>-19625</v>
      </c>
      <c r="G20" s="57">
        <v>-2485</v>
      </c>
      <c r="H20" s="57">
        <v>-1774</v>
      </c>
      <c r="I20" s="57">
        <v>-2969</v>
      </c>
      <c r="J20" s="57">
        <v>-2661</v>
      </c>
      <c r="K20" s="57">
        <v>-898</v>
      </c>
      <c r="L20" s="57">
        <v>-1508</v>
      </c>
      <c r="M20" s="57">
        <v>-11558</v>
      </c>
    </row>
    <row r="21" spans="1:13" s="6" customFormat="1" x14ac:dyDescent="0.2">
      <c r="B21" s="8"/>
      <c r="C21" s="8"/>
      <c r="E21" s="58">
        <v>204279</v>
      </c>
      <c r="F21" s="58">
        <v>28846</v>
      </c>
      <c r="G21" s="58">
        <v>257249</v>
      </c>
      <c r="H21" s="58">
        <v>242647</v>
      </c>
      <c r="I21" s="58">
        <v>183324</v>
      </c>
      <c r="J21" s="58">
        <v>90318</v>
      </c>
      <c r="K21" s="58">
        <v>232427</v>
      </c>
      <c r="L21" s="58">
        <v>174860</v>
      </c>
      <c r="M21" s="58">
        <v>239020</v>
      </c>
    </row>
    <row r="22" spans="1:13" s="6" customFormat="1" x14ac:dyDescent="0.2">
      <c r="B22" s="8"/>
      <c r="C22" s="8"/>
    </row>
    <row r="23" spans="1:13" s="6" customFormat="1" x14ac:dyDescent="0.2">
      <c r="A23" s="8" t="s">
        <v>78</v>
      </c>
      <c r="B23" s="8"/>
    </row>
    <row r="24" spans="1:13" s="6" customFormat="1" x14ac:dyDescent="0.2">
      <c r="A24" s="8"/>
      <c r="B24" s="8" t="s">
        <v>39</v>
      </c>
      <c r="E24" s="58">
        <v>-442</v>
      </c>
      <c r="F24" s="58">
        <v>870</v>
      </c>
      <c r="G24" s="58">
        <v>317</v>
      </c>
      <c r="H24" s="58">
        <v>-642</v>
      </c>
      <c r="I24" s="58">
        <v>-3017</v>
      </c>
      <c r="J24" s="58">
        <v>-2480</v>
      </c>
      <c r="K24" s="58">
        <v>-1558</v>
      </c>
      <c r="L24" s="58">
        <v>-795</v>
      </c>
      <c r="M24" s="58">
        <v>-999</v>
      </c>
    </row>
    <row r="25" spans="1:13" s="6" customFormat="1" x14ac:dyDescent="0.2">
      <c r="A25" s="8"/>
      <c r="B25" s="33" t="s">
        <v>124</v>
      </c>
      <c r="E25" s="58">
        <v>533444</v>
      </c>
      <c r="F25" s="58">
        <v>426284</v>
      </c>
      <c r="G25" s="58">
        <v>313543</v>
      </c>
      <c r="H25" s="58">
        <v>445874</v>
      </c>
      <c r="I25" s="58">
        <v>270564</v>
      </c>
      <c r="J25" s="58">
        <v>240213</v>
      </c>
      <c r="K25" s="58">
        <v>312268</v>
      </c>
      <c r="L25" s="58">
        <v>595386</v>
      </c>
      <c r="M25" s="58">
        <v>420654</v>
      </c>
    </row>
    <row r="26" spans="1:13" s="6" customFormat="1" x14ac:dyDescent="0.2">
      <c r="A26" s="8"/>
      <c r="B26" s="33" t="s">
        <v>117</v>
      </c>
      <c r="E26" s="58">
        <v>-503591</v>
      </c>
      <c r="F26" s="58">
        <v>-320989</v>
      </c>
      <c r="G26" s="58">
        <v>-486569</v>
      </c>
      <c r="H26" s="58">
        <v>-585454</v>
      </c>
      <c r="I26" s="58">
        <v>-567745</v>
      </c>
      <c r="J26" s="58">
        <v>-392383</v>
      </c>
      <c r="K26" s="58">
        <v>-512645</v>
      </c>
      <c r="L26" s="58">
        <v>-664700</v>
      </c>
      <c r="M26" s="58">
        <v>-790116</v>
      </c>
    </row>
    <row r="27" spans="1:13" s="6" customFormat="1" x14ac:dyDescent="0.2">
      <c r="A27" s="8"/>
      <c r="B27" s="1" t="s">
        <v>129</v>
      </c>
      <c r="E27" s="58">
        <v>0</v>
      </c>
      <c r="F27" s="58">
        <v>-5570</v>
      </c>
      <c r="G27" s="58">
        <v>-5723</v>
      </c>
      <c r="H27" s="58">
        <v>-8218</v>
      </c>
      <c r="I27" s="58">
        <v>-3859</v>
      </c>
      <c r="J27" s="58">
        <v>-6066</v>
      </c>
      <c r="K27" s="58">
        <v>-6251</v>
      </c>
      <c r="L27" s="58">
        <v>-6552</v>
      </c>
      <c r="M27" s="58">
        <v>-6710</v>
      </c>
    </row>
    <row r="28" spans="1:13" s="6" customFormat="1" ht="12.75" customHeight="1" x14ac:dyDescent="0.2">
      <c r="A28" s="8"/>
      <c r="B28" s="8" t="s">
        <v>57</v>
      </c>
      <c r="E28" s="58">
        <v>0</v>
      </c>
      <c r="F28" s="58">
        <v>250000</v>
      </c>
      <c r="G28" s="58">
        <v>0</v>
      </c>
      <c r="H28" s="58">
        <v>0</v>
      </c>
      <c r="I28" s="58">
        <v>0</v>
      </c>
      <c r="J28" s="58">
        <v>0</v>
      </c>
      <c r="K28" s="58">
        <v>0</v>
      </c>
      <c r="L28" s="58">
        <v>0</v>
      </c>
      <c r="M28" s="58">
        <v>0</v>
      </c>
    </row>
    <row r="29" spans="1:13" s="6" customFormat="1" x14ac:dyDescent="0.2">
      <c r="A29" s="8"/>
      <c r="B29" s="8" t="s">
        <v>40</v>
      </c>
      <c r="E29" s="58">
        <v>1355</v>
      </c>
      <c r="F29" s="58">
        <v>3696</v>
      </c>
      <c r="G29" s="58">
        <v>154</v>
      </c>
      <c r="H29" s="58">
        <v>90</v>
      </c>
      <c r="I29" s="58">
        <v>906</v>
      </c>
      <c r="J29" s="58">
        <v>498</v>
      </c>
      <c r="K29" s="58">
        <v>0</v>
      </c>
      <c r="L29" s="58">
        <v>0</v>
      </c>
      <c r="M29" s="58">
        <v>0</v>
      </c>
    </row>
    <row r="30" spans="1:13" s="6" customFormat="1" ht="12.75" customHeight="1" x14ac:dyDescent="0.2">
      <c r="A30" s="8"/>
      <c r="B30" s="8" t="s">
        <v>41</v>
      </c>
      <c r="E30" s="17">
        <v>0</v>
      </c>
      <c r="F30" s="17">
        <v>0</v>
      </c>
      <c r="G30" s="58">
        <v>-150000</v>
      </c>
      <c r="H30" s="58">
        <v>0</v>
      </c>
      <c r="I30" s="58">
        <v>0</v>
      </c>
      <c r="J30" s="58">
        <v>0</v>
      </c>
      <c r="K30" s="58">
        <v>0</v>
      </c>
      <c r="L30" s="58">
        <v>0</v>
      </c>
      <c r="M30" s="58">
        <v>0</v>
      </c>
    </row>
    <row r="31" spans="1:13" s="6" customFormat="1" x14ac:dyDescent="0.2">
      <c r="A31" s="8"/>
      <c r="B31" s="8" t="s">
        <v>74</v>
      </c>
      <c r="E31" s="58">
        <v>-2212</v>
      </c>
      <c r="F31" s="58">
        <v>-2213</v>
      </c>
      <c r="G31" s="58">
        <v>-2212</v>
      </c>
      <c r="H31" s="58">
        <v>0</v>
      </c>
      <c r="I31" s="58">
        <v>0</v>
      </c>
      <c r="J31" s="58">
        <v>0</v>
      </c>
      <c r="K31" s="58">
        <v>0</v>
      </c>
      <c r="L31" s="58">
        <v>0</v>
      </c>
      <c r="M31" s="58">
        <v>0</v>
      </c>
    </row>
    <row r="32" spans="1:13" s="6" customFormat="1" x14ac:dyDescent="0.2">
      <c r="A32" s="8"/>
      <c r="B32" s="8" t="s">
        <v>75</v>
      </c>
      <c r="E32" s="58">
        <v>-135469</v>
      </c>
      <c r="F32" s="58">
        <v>-135498</v>
      </c>
      <c r="G32" s="58">
        <v>-135498</v>
      </c>
      <c r="H32" s="58">
        <v>-134024</v>
      </c>
      <c r="I32" s="58">
        <v>-134026</v>
      </c>
      <c r="J32" s="58">
        <v>-134040</v>
      </c>
      <c r="K32" s="58">
        <v>-134049</v>
      </c>
      <c r="L32" s="58">
        <v>-134048</v>
      </c>
      <c r="M32" s="58">
        <v>-134049</v>
      </c>
    </row>
    <row r="33" spans="1:13" s="6" customFormat="1" x14ac:dyDescent="0.2">
      <c r="A33" s="8"/>
      <c r="B33" s="8" t="s">
        <v>42</v>
      </c>
      <c r="E33" s="57">
        <v>0</v>
      </c>
      <c r="F33" s="57">
        <v>-9152</v>
      </c>
      <c r="G33" s="57">
        <v>-90811</v>
      </c>
      <c r="H33" s="57">
        <v>0</v>
      </c>
      <c r="I33" s="57">
        <v>0</v>
      </c>
      <c r="J33" s="57">
        <v>0</v>
      </c>
      <c r="K33" s="57">
        <v>0</v>
      </c>
      <c r="L33" s="57">
        <v>0</v>
      </c>
      <c r="M33" s="57">
        <v>0</v>
      </c>
    </row>
    <row r="34" spans="1:13" s="6" customFormat="1" x14ac:dyDescent="0.2">
      <c r="A34" s="8"/>
      <c r="B34" s="8"/>
      <c r="E34" s="58">
        <v>-106915</v>
      </c>
      <c r="F34" s="58">
        <v>207428</v>
      </c>
      <c r="G34" s="58">
        <v>-556799</v>
      </c>
      <c r="H34" s="58">
        <v>-282374</v>
      </c>
      <c r="I34" s="58">
        <v>-437177</v>
      </c>
      <c r="J34" s="58">
        <v>-294258</v>
      </c>
      <c r="K34" s="58">
        <v>-342235</v>
      </c>
      <c r="L34" s="58">
        <v>-210709</v>
      </c>
      <c r="M34" s="58">
        <v>-511220</v>
      </c>
    </row>
    <row r="35" spans="1:13" s="6" customFormat="1" x14ac:dyDescent="0.2">
      <c r="A35" s="8"/>
      <c r="B35" s="8"/>
      <c r="E35" s="36"/>
    </row>
    <row r="36" spans="1:13" s="6" customFormat="1" x14ac:dyDescent="0.2">
      <c r="A36" s="8" t="s">
        <v>79</v>
      </c>
      <c r="B36" s="8"/>
      <c r="E36" s="36"/>
    </row>
    <row r="37" spans="1:13" s="6" customFormat="1" x14ac:dyDescent="0.2">
      <c r="A37" s="8"/>
      <c r="B37" s="33" t="s">
        <v>118</v>
      </c>
      <c r="E37" s="58">
        <v>-61303</v>
      </c>
      <c r="F37" s="58">
        <v>-35351</v>
      </c>
      <c r="G37" s="58">
        <v>-62110</v>
      </c>
      <c r="H37" s="58">
        <v>-13038</v>
      </c>
      <c r="I37" s="58">
        <v>-8418</v>
      </c>
      <c r="J37" s="58">
        <v>-19085</v>
      </c>
      <c r="K37" s="58">
        <v>-6774</v>
      </c>
      <c r="L37" s="58">
        <v>-652</v>
      </c>
      <c r="M37" s="58">
        <v>-6140</v>
      </c>
    </row>
    <row r="38" spans="1:13" s="6" customFormat="1" x14ac:dyDescent="0.2">
      <c r="A38" s="8"/>
      <c r="B38" s="33" t="s">
        <v>119</v>
      </c>
      <c r="E38" s="58">
        <v>26078</v>
      </c>
      <c r="F38" s="58">
        <v>20219</v>
      </c>
      <c r="G38" s="58">
        <v>36039</v>
      </c>
      <c r="H38" s="58">
        <v>5288</v>
      </c>
      <c r="I38" s="58">
        <v>23916</v>
      </c>
      <c r="J38" s="58">
        <v>472</v>
      </c>
      <c r="K38" s="58">
        <v>14534</v>
      </c>
      <c r="L38" s="58">
        <v>6915</v>
      </c>
      <c r="M38" s="58">
        <v>16919</v>
      </c>
    </row>
    <row r="39" spans="1:13" s="16" customFormat="1" x14ac:dyDescent="0.2">
      <c r="A39" s="34"/>
      <c r="B39" s="33" t="s">
        <v>120</v>
      </c>
      <c r="E39" s="27">
        <v>-448055</v>
      </c>
      <c r="F39" s="27">
        <v>-293324</v>
      </c>
      <c r="G39" s="27">
        <v>-457502</v>
      </c>
      <c r="H39" s="27">
        <v>-526799</v>
      </c>
      <c r="I39" s="27">
        <v>-404454</v>
      </c>
      <c r="J39" s="27">
        <v>-321294</v>
      </c>
      <c r="K39" s="27">
        <v>-495888</v>
      </c>
      <c r="L39" s="27">
        <v>-516698</v>
      </c>
      <c r="M39" s="27">
        <v>-459115</v>
      </c>
    </row>
    <row r="40" spans="1:13" s="16" customFormat="1" x14ac:dyDescent="0.2">
      <c r="A40" s="34"/>
      <c r="B40" s="33" t="s">
        <v>121</v>
      </c>
      <c r="E40" s="27">
        <v>453872</v>
      </c>
      <c r="F40" s="27">
        <v>341255</v>
      </c>
      <c r="G40" s="27">
        <v>498416</v>
      </c>
      <c r="H40" s="27">
        <v>673683</v>
      </c>
      <c r="I40" s="27">
        <v>698150</v>
      </c>
      <c r="J40" s="27">
        <v>547121</v>
      </c>
      <c r="K40" s="27">
        <v>555943</v>
      </c>
      <c r="L40" s="27">
        <v>696447</v>
      </c>
      <c r="M40" s="27">
        <v>880229</v>
      </c>
    </row>
    <row r="41" spans="1:13" s="16" customFormat="1" x14ac:dyDescent="0.2">
      <c r="A41" s="34"/>
      <c r="B41" s="89" t="s">
        <v>43</v>
      </c>
      <c r="E41" s="27">
        <v>1050</v>
      </c>
      <c r="F41" s="27">
        <v>-5250</v>
      </c>
      <c r="G41" s="27">
        <v>-4782</v>
      </c>
      <c r="H41" s="27">
        <v>-4034</v>
      </c>
      <c r="I41" s="27">
        <v>-4747</v>
      </c>
      <c r="J41" s="27">
        <v>-2942</v>
      </c>
      <c r="K41" s="27">
        <v>-12136</v>
      </c>
      <c r="L41" s="27">
        <v>-12434</v>
      </c>
      <c r="M41" s="27">
        <v>-11479</v>
      </c>
    </row>
    <row r="42" spans="1:13" s="6" customFormat="1" x14ac:dyDescent="0.2">
      <c r="A42" s="8"/>
      <c r="B42" s="35" t="s">
        <v>319</v>
      </c>
      <c r="E42" s="58">
        <v>-5448</v>
      </c>
      <c r="F42" s="58">
        <v>-10151</v>
      </c>
      <c r="G42" s="58">
        <v>-26698</v>
      </c>
      <c r="H42" s="58">
        <v>-13530</v>
      </c>
      <c r="I42" s="58">
        <v>-13742</v>
      </c>
      <c r="J42" s="58">
        <v>-10874</v>
      </c>
      <c r="K42" s="58">
        <v>-18418</v>
      </c>
      <c r="L42" s="58">
        <v>-13257</v>
      </c>
      <c r="M42" s="58">
        <v>-26259</v>
      </c>
    </row>
    <row r="43" spans="1:13" s="208" customFormat="1" x14ac:dyDescent="0.2">
      <c r="A43" s="89"/>
      <c r="B43" s="89" t="s">
        <v>320</v>
      </c>
      <c r="E43" s="58">
        <v>0</v>
      </c>
      <c r="F43" s="58">
        <v>0</v>
      </c>
      <c r="G43" s="58">
        <v>0</v>
      </c>
      <c r="H43" s="58">
        <v>0</v>
      </c>
      <c r="I43" s="58">
        <v>0</v>
      </c>
      <c r="J43" s="58">
        <v>0</v>
      </c>
      <c r="K43" s="58">
        <v>0</v>
      </c>
      <c r="L43" s="58">
        <v>0</v>
      </c>
      <c r="M43" s="58">
        <v>-198793</v>
      </c>
    </row>
    <row r="44" spans="1:13" s="208" customFormat="1" x14ac:dyDescent="0.2">
      <c r="A44" s="89"/>
      <c r="B44" s="89" t="s">
        <v>302</v>
      </c>
      <c r="E44" s="58">
        <v>0</v>
      </c>
      <c r="F44" s="58">
        <v>0</v>
      </c>
      <c r="G44" s="58">
        <v>0</v>
      </c>
      <c r="H44" s="58">
        <v>0</v>
      </c>
      <c r="I44" s="58">
        <v>0</v>
      </c>
      <c r="J44" s="58">
        <v>0</v>
      </c>
      <c r="K44" s="58">
        <v>0</v>
      </c>
      <c r="L44" s="58">
        <v>0</v>
      </c>
      <c r="M44" s="58">
        <v>-175788</v>
      </c>
    </row>
    <row r="45" spans="1:13" s="208" customFormat="1" x14ac:dyDescent="0.2">
      <c r="A45" s="89"/>
      <c r="B45" s="89" t="s">
        <v>291</v>
      </c>
      <c r="E45" s="58">
        <v>0</v>
      </c>
      <c r="F45" s="58">
        <v>0</v>
      </c>
      <c r="G45" s="58">
        <v>0</v>
      </c>
      <c r="H45" s="58">
        <v>0</v>
      </c>
      <c r="I45" s="58">
        <v>0</v>
      </c>
      <c r="J45" s="58">
        <v>0</v>
      </c>
      <c r="K45" s="58">
        <v>0</v>
      </c>
      <c r="L45" s="58">
        <v>231005</v>
      </c>
      <c r="M45" s="58">
        <v>1818</v>
      </c>
    </row>
    <row r="46" spans="1:13" s="6" customFormat="1" x14ac:dyDescent="0.2">
      <c r="A46" s="33"/>
      <c r="B46" s="89" t="s">
        <v>309</v>
      </c>
      <c r="C46" s="1"/>
      <c r="D46" s="1"/>
      <c r="E46" s="58">
        <v>0</v>
      </c>
      <c r="F46" s="58">
        <v>0</v>
      </c>
      <c r="G46" s="58">
        <v>0</v>
      </c>
      <c r="H46" s="58">
        <v>0</v>
      </c>
      <c r="I46" s="58">
        <v>0</v>
      </c>
      <c r="J46" s="58">
        <v>0</v>
      </c>
      <c r="K46" s="58">
        <v>0</v>
      </c>
      <c r="L46" s="58">
        <v>0</v>
      </c>
      <c r="M46" s="58">
        <v>30000</v>
      </c>
    </row>
    <row r="47" spans="1:13" s="6" customFormat="1" x14ac:dyDescent="0.2">
      <c r="A47" s="33"/>
      <c r="B47" s="35" t="s">
        <v>137</v>
      </c>
      <c r="C47" s="1"/>
      <c r="D47" s="1"/>
      <c r="E47" s="58">
        <v>0</v>
      </c>
      <c r="F47" s="58">
        <v>0</v>
      </c>
      <c r="G47" s="58">
        <v>80408</v>
      </c>
      <c r="H47" s="58">
        <v>0</v>
      </c>
      <c r="I47" s="58">
        <v>0</v>
      </c>
      <c r="J47" s="58">
        <v>0</v>
      </c>
      <c r="K47" s="58">
        <v>0</v>
      </c>
      <c r="L47" s="58">
        <v>0</v>
      </c>
      <c r="M47" s="58">
        <v>0</v>
      </c>
    </row>
    <row r="48" spans="1:13" s="6" customFormat="1" x14ac:dyDescent="0.2">
      <c r="A48" s="33"/>
      <c r="B48" s="35" t="s">
        <v>131</v>
      </c>
      <c r="C48" s="1"/>
      <c r="D48" s="1"/>
      <c r="E48" s="58">
        <v>0</v>
      </c>
      <c r="F48" s="58">
        <v>-66811</v>
      </c>
      <c r="G48" s="58">
        <v>0</v>
      </c>
      <c r="H48" s="58">
        <v>0</v>
      </c>
      <c r="I48" s="58">
        <v>0</v>
      </c>
      <c r="J48" s="58">
        <v>0</v>
      </c>
      <c r="K48" s="58">
        <v>0</v>
      </c>
      <c r="L48" s="58">
        <v>0</v>
      </c>
      <c r="M48" s="58">
        <v>0</v>
      </c>
    </row>
    <row r="49" spans="1:13" s="6" customFormat="1" x14ac:dyDescent="0.2">
      <c r="B49" s="8"/>
      <c r="C49" s="8"/>
      <c r="E49" s="52">
        <v>-33806</v>
      </c>
      <c r="F49" s="52">
        <v>-49413</v>
      </c>
      <c r="G49" s="52">
        <v>63771</v>
      </c>
      <c r="H49" s="52">
        <v>121570</v>
      </c>
      <c r="I49" s="52">
        <v>290705</v>
      </c>
      <c r="J49" s="52">
        <v>193398</v>
      </c>
      <c r="K49" s="52">
        <v>37261</v>
      </c>
      <c r="L49" s="52">
        <v>391326</v>
      </c>
      <c r="M49" s="52">
        <v>51392</v>
      </c>
    </row>
    <row r="50" spans="1:13" s="7" customFormat="1" ht="3.75" customHeight="1" x14ac:dyDescent="0.2">
      <c r="E50" s="37"/>
      <c r="F50" s="37"/>
      <c r="G50" s="37"/>
      <c r="H50" s="58"/>
      <c r="I50" s="58"/>
      <c r="J50" s="58"/>
      <c r="K50" s="58"/>
      <c r="L50" s="58"/>
      <c r="M50" s="58"/>
    </row>
    <row r="51" spans="1:13" s="6" customFormat="1" x14ac:dyDescent="0.2">
      <c r="A51" s="8" t="s">
        <v>76</v>
      </c>
      <c r="B51" s="8"/>
      <c r="E51" s="58">
        <v>63558</v>
      </c>
      <c r="F51" s="58">
        <v>186861</v>
      </c>
      <c r="G51" s="58">
        <v>-235779</v>
      </c>
      <c r="H51" s="58">
        <v>81843</v>
      </c>
      <c r="I51" s="58">
        <v>36852</v>
      </c>
      <c r="J51" s="58">
        <v>-10542</v>
      </c>
      <c r="K51" s="58">
        <v>-72547</v>
      </c>
      <c r="L51" s="58">
        <v>355477</v>
      </c>
      <c r="M51" s="58">
        <v>-220808</v>
      </c>
    </row>
    <row r="52" spans="1:13" s="6" customFormat="1" x14ac:dyDescent="0.2">
      <c r="A52" s="8" t="s">
        <v>46</v>
      </c>
      <c r="B52" s="8"/>
      <c r="E52" s="57">
        <v>586670</v>
      </c>
      <c r="F52" s="57">
        <v>650228</v>
      </c>
      <c r="G52" s="57">
        <v>837089</v>
      </c>
      <c r="H52" s="57">
        <v>601310</v>
      </c>
      <c r="I52" s="57">
        <v>683153</v>
      </c>
      <c r="J52" s="57">
        <v>720005</v>
      </c>
      <c r="K52" s="57">
        <v>709463</v>
      </c>
      <c r="L52" s="57">
        <v>636916</v>
      </c>
      <c r="M52" s="57">
        <v>992393</v>
      </c>
    </row>
    <row r="53" spans="1:13" s="6" customFormat="1" ht="13.5" thickBot="1" x14ac:dyDescent="0.25">
      <c r="A53" s="8" t="s">
        <v>47</v>
      </c>
      <c r="B53" s="8"/>
      <c r="E53" s="80">
        <v>650228</v>
      </c>
      <c r="F53" s="80">
        <v>837089</v>
      </c>
      <c r="G53" s="80">
        <v>601310</v>
      </c>
      <c r="H53" s="80">
        <v>683153</v>
      </c>
      <c r="I53" s="80">
        <v>720005</v>
      </c>
      <c r="J53" s="80">
        <v>709463</v>
      </c>
      <c r="K53" s="80">
        <v>636916</v>
      </c>
      <c r="L53" s="80">
        <v>992393</v>
      </c>
      <c r="M53" s="80">
        <v>771585</v>
      </c>
    </row>
    <row r="54" spans="1:13" s="6" customFormat="1" x14ac:dyDescent="0.2">
      <c r="A54" s="8"/>
      <c r="B54" s="8"/>
      <c r="E54" s="58"/>
      <c r="F54" s="58"/>
      <c r="G54" s="58"/>
      <c r="H54" s="58"/>
      <c r="I54" s="58"/>
      <c r="J54" s="58"/>
      <c r="K54" s="58"/>
      <c r="L54" s="58"/>
      <c r="M54" s="58"/>
    </row>
    <row r="55" spans="1:13" s="6" customFormat="1" x14ac:dyDescent="0.2"/>
    <row r="56" spans="1:13" s="6" customFormat="1" x14ac:dyDescent="0.2"/>
    <row r="57" spans="1:13" s="6" customFormat="1" x14ac:dyDescent="0.2"/>
    <row r="58" spans="1:13" s="6" customFormat="1" x14ac:dyDescent="0.2"/>
    <row r="59" spans="1:13" s="6" customFormat="1" x14ac:dyDescent="0.2"/>
    <row r="63" spans="1:13" s="67" customFormat="1" x14ac:dyDescent="0.2"/>
    <row r="64" spans="1:13"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6" customFormat="1" x14ac:dyDescent="0.2"/>
    <row r="80" s="66" customFormat="1" x14ac:dyDescent="0.2"/>
    <row r="81" s="67" customFormat="1" x14ac:dyDescent="0.2"/>
    <row r="82" s="72" customFormat="1" x14ac:dyDescent="0.2"/>
    <row r="83" s="67" customFormat="1" x14ac:dyDescent="0.2"/>
    <row r="84" s="67" customFormat="1" x14ac:dyDescent="0.2"/>
    <row r="85" s="67" customFormat="1" x14ac:dyDescent="0.2"/>
    <row r="86" s="67" customFormat="1" x14ac:dyDescent="0.2"/>
    <row r="87" s="67" customFormat="1" x14ac:dyDescent="0.2"/>
    <row r="88" s="67" customFormat="1" ht="3.75" customHeight="1" x14ac:dyDescent="0.2"/>
    <row r="89" s="67" customFormat="1" x14ac:dyDescent="0.2"/>
    <row r="90" s="67" customFormat="1" x14ac:dyDescent="0.2"/>
    <row r="91" s="67" customFormat="1" x14ac:dyDescent="0.2"/>
    <row r="92" s="67" customFormat="1" x14ac:dyDescent="0.2"/>
    <row r="93" s="67" customFormat="1" x14ac:dyDescent="0.2"/>
    <row r="94" s="74" customFormat="1" x14ac:dyDescent="0.2"/>
    <row r="95" s="74" customFormat="1" x14ac:dyDescent="0.2"/>
    <row r="96" s="74" customFormat="1" ht="3.75" customHeight="1" x14ac:dyDescent="0.2"/>
    <row r="97" spans="13:13" s="74" customFormat="1" x14ac:dyDescent="0.2"/>
    <row r="98" spans="13:13" s="74" customFormat="1" x14ac:dyDescent="0.2"/>
    <row r="99" spans="13:13" s="74" customFormat="1" x14ac:dyDescent="0.2"/>
    <row r="100" spans="13:13" s="74" customFormat="1" x14ac:dyDescent="0.2"/>
    <row r="101" spans="13:13" s="74" customFormat="1" x14ac:dyDescent="0.2"/>
    <row r="102" spans="13:13" customFormat="1" x14ac:dyDescent="0.2">
      <c r="M102" s="205"/>
    </row>
    <row r="117" ht="3" customHeight="1" x14ac:dyDescent="0.2"/>
    <row r="118" ht="12" customHeight="1" x14ac:dyDescent="0.2"/>
    <row r="119" ht="18.75" customHeight="1" x14ac:dyDescent="0.2"/>
    <row r="127" ht="3.75" customHeight="1" x14ac:dyDescent="0.2"/>
    <row r="137" s="6" customFormat="1" ht="6.75" customHeight="1" x14ac:dyDescent="0.2"/>
    <row r="138" s="6" customFormat="1" x14ac:dyDescent="0.2"/>
    <row r="139" s="6" customFormat="1" ht="3.75" customHeight="1" x14ac:dyDescent="0.2"/>
    <row r="140" s="6" customFormat="1" x14ac:dyDescent="0.2"/>
    <row r="141" s="6" customFormat="1" x14ac:dyDescent="0.2"/>
    <row r="142" s="6" customFormat="1" x14ac:dyDescent="0.2"/>
    <row r="143" s="6" customFormat="1" x14ac:dyDescent="0.2"/>
    <row r="144" s="44" customFormat="1" x14ac:dyDescent="0.2"/>
    <row r="158" ht="3.75" customHeight="1" x14ac:dyDescent="0.2"/>
    <row r="162" ht="3.75" customHeigh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207" ht="3.75" customHeight="1" x14ac:dyDescent="0.2"/>
    <row r="252" ht="3.75" customHeight="1" x14ac:dyDescent="0.2"/>
  </sheetData>
  <pageMargins left="0.5" right="0.5" top="0.5" bottom="0.5" header="0.37" footer="0.5"/>
  <pageSetup scale="70" fitToHeight="20" orientation="landscape" r:id="rId1"/>
  <headerFooter alignWithMargins="0">
    <oddFooter>&amp;R&amp;A</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90C1-BF26-41F5-852A-0E0DA36D8ED5}">
  <dimension ref="A1:X123"/>
  <sheetViews>
    <sheetView showGridLines="0" zoomScale="80" zoomScaleNormal="80" workbookViewId="0"/>
  </sheetViews>
  <sheetFormatPr defaultColWidth="9.140625" defaultRowHeight="12.75" x14ac:dyDescent="0.2"/>
  <cols>
    <col min="1" max="3" width="2.85546875" style="10" customWidth="1"/>
    <col min="4" max="4" width="43.28515625" style="10" customWidth="1"/>
    <col min="5" max="5" width="12.5703125" style="10" bestFit="1" customWidth="1"/>
    <col min="6" max="8" width="12.28515625" style="10" bestFit="1" customWidth="1"/>
    <col min="9" max="9" width="12" style="10" bestFit="1" customWidth="1"/>
    <col min="10" max="10" width="12.28515625" style="10" bestFit="1" customWidth="1"/>
    <col min="11" max="13" width="12" style="10" bestFit="1" customWidth="1"/>
    <col min="14" max="14" width="9.140625" style="10"/>
    <col min="15" max="23" width="9.5703125" style="10" bestFit="1" customWidth="1"/>
    <col min="24" max="24" width="9.5703125" style="10" customWidth="1"/>
    <col min="25" max="16384" width="9.140625" style="10"/>
  </cols>
  <sheetData>
    <row r="1" spans="1:16" s="6" customFormat="1" x14ac:dyDescent="0.2">
      <c r="B1" s="8"/>
      <c r="C1" s="8"/>
    </row>
    <row r="2" spans="1:16" s="6" customFormat="1" ht="18" x14ac:dyDescent="0.25">
      <c r="A2" s="78" t="s">
        <v>276</v>
      </c>
      <c r="P2" s="1"/>
    </row>
    <row r="3" spans="1:16" s="6" customFormat="1" x14ac:dyDescent="0.2">
      <c r="A3" s="1" t="s">
        <v>162</v>
      </c>
      <c r="P3" s="1"/>
    </row>
    <row r="4" spans="1:16" s="6" customFormat="1" x14ac:dyDescent="0.2">
      <c r="D4" s="19" t="s">
        <v>59</v>
      </c>
      <c r="E4" s="2">
        <v>2018</v>
      </c>
      <c r="F4" s="2">
        <v>2019</v>
      </c>
      <c r="G4" s="2">
        <v>2019</v>
      </c>
      <c r="H4" s="2">
        <v>2019</v>
      </c>
      <c r="I4" s="2">
        <v>2019</v>
      </c>
      <c r="J4" s="2">
        <v>2020</v>
      </c>
      <c r="K4" s="2">
        <v>2020</v>
      </c>
      <c r="L4" s="2">
        <v>2020</v>
      </c>
      <c r="M4" s="206">
        <v>2020</v>
      </c>
    </row>
    <row r="5" spans="1:16" s="6" customFormat="1" x14ac:dyDescent="0.2">
      <c r="D5" s="19" t="s">
        <v>60</v>
      </c>
      <c r="E5" s="4">
        <v>4</v>
      </c>
      <c r="F5" s="4">
        <v>1</v>
      </c>
      <c r="G5" s="4">
        <v>2</v>
      </c>
      <c r="H5" s="4">
        <v>3</v>
      </c>
      <c r="I5" s="4">
        <v>4</v>
      </c>
      <c r="J5" s="4">
        <v>1</v>
      </c>
      <c r="K5" s="4">
        <v>2</v>
      </c>
      <c r="L5" s="4">
        <v>3</v>
      </c>
      <c r="M5" s="207">
        <v>4</v>
      </c>
    </row>
    <row r="6" spans="1:16" ht="15" x14ac:dyDescent="0.25">
      <c r="A6" s="20" t="s">
        <v>13</v>
      </c>
      <c r="E6" s="36"/>
    </row>
    <row r="7" spans="1:16" x14ac:dyDescent="0.2">
      <c r="B7" s="10" t="s">
        <v>11</v>
      </c>
      <c r="E7" s="36"/>
    </row>
    <row r="8" spans="1:16" x14ac:dyDescent="0.2">
      <c r="C8" s="10" t="s">
        <v>289</v>
      </c>
      <c r="E8" s="55"/>
      <c r="F8" s="55"/>
      <c r="G8" s="55"/>
      <c r="H8" s="55"/>
      <c r="I8" s="55"/>
      <c r="J8" s="55"/>
      <c r="K8" s="55"/>
      <c r="L8" s="55"/>
      <c r="M8" s="55"/>
    </row>
    <row r="9" spans="1:16" s="67" customFormat="1" x14ac:dyDescent="0.2">
      <c r="C9" s="69"/>
      <c r="D9" s="69" t="s">
        <v>298</v>
      </c>
      <c r="E9" s="51">
        <v>304188</v>
      </c>
      <c r="F9" s="51">
        <v>306016</v>
      </c>
      <c r="G9" s="51">
        <v>315559</v>
      </c>
      <c r="H9" s="51">
        <v>318046</v>
      </c>
      <c r="I9" s="51">
        <v>319380</v>
      </c>
      <c r="J9" s="51">
        <v>308527</v>
      </c>
      <c r="K9" s="51">
        <v>296363</v>
      </c>
      <c r="L9" s="51">
        <v>315337</v>
      </c>
      <c r="M9" s="51">
        <v>325451</v>
      </c>
    </row>
    <row r="10" spans="1:16" s="67" customFormat="1" x14ac:dyDescent="0.2">
      <c r="C10" s="69"/>
      <c r="D10" s="69" t="s">
        <v>151</v>
      </c>
      <c r="E10" s="50">
        <v>206395</v>
      </c>
      <c r="F10" s="50">
        <v>204195</v>
      </c>
      <c r="G10" s="50">
        <v>211158</v>
      </c>
      <c r="H10" s="50">
        <v>213021</v>
      </c>
      <c r="I10" s="50">
        <v>216335</v>
      </c>
      <c r="J10" s="50">
        <v>211192</v>
      </c>
      <c r="K10" s="50">
        <v>200377</v>
      </c>
      <c r="L10" s="50">
        <v>214876</v>
      </c>
      <c r="M10" s="50">
        <v>219896</v>
      </c>
    </row>
    <row r="11" spans="1:16" s="67" customFormat="1" x14ac:dyDescent="0.2">
      <c r="C11" s="69"/>
      <c r="D11" s="69"/>
      <c r="E11" s="51">
        <v>510583</v>
      </c>
      <c r="F11" s="51">
        <v>510211</v>
      </c>
      <c r="G11" s="51">
        <v>526717</v>
      </c>
      <c r="H11" s="51">
        <v>531067</v>
      </c>
      <c r="I11" s="51">
        <v>535715</v>
      </c>
      <c r="J11" s="51">
        <v>519719</v>
      </c>
      <c r="K11" s="51">
        <v>496740</v>
      </c>
      <c r="L11" s="51">
        <v>530213</v>
      </c>
      <c r="M11" s="51">
        <v>545347</v>
      </c>
    </row>
    <row r="12" spans="1:16" s="67" customFormat="1" x14ac:dyDescent="0.2">
      <c r="C12" s="66"/>
      <c r="D12" s="66" t="s">
        <v>12</v>
      </c>
      <c r="E12" s="51">
        <v>6779</v>
      </c>
      <c r="F12" s="51">
        <v>7195</v>
      </c>
      <c r="G12" s="51">
        <v>7378</v>
      </c>
      <c r="H12" s="51">
        <v>6148</v>
      </c>
      <c r="I12" s="51">
        <v>5777</v>
      </c>
      <c r="J12" s="51">
        <v>6169</v>
      </c>
      <c r="K12" s="51">
        <v>2919</v>
      </c>
      <c r="L12" s="51">
        <v>3757</v>
      </c>
      <c r="M12" s="51">
        <v>3120</v>
      </c>
    </row>
    <row r="13" spans="1:16" s="67" customFormat="1" x14ac:dyDescent="0.2">
      <c r="C13" s="69"/>
      <c r="D13" s="69" t="s">
        <v>185</v>
      </c>
      <c r="E13" s="51">
        <v>43684</v>
      </c>
      <c r="F13" s="51">
        <v>39817</v>
      </c>
      <c r="G13" s="51">
        <v>47594</v>
      </c>
      <c r="H13" s="51">
        <v>48020</v>
      </c>
      <c r="I13" s="51">
        <v>49615</v>
      </c>
      <c r="J13" s="51">
        <v>40908</v>
      </c>
      <c r="K13" s="51">
        <v>35275</v>
      </c>
      <c r="L13" s="51">
        <v>41828</v>
      </c>
      <c r="M13" s="51">
        <v>49960</v>
      </c>
    </row>
    <row r="14" spans="1:16" s="67" customFormat="1" x14ac:dyDescent="0.2">
      <c r="C14" s="69" t="s">
        <v>290</v>
      </c>
      <c r="D14" s="69"/>
      <c r="E14" s="68">
        <v>561046</v>
      </c>
      <c r="F14" s="68">
        <v>557223</v>
      </c>
      <c r="G14" s="68">
        <v>581689</v>
      </c>
      <c r="H14" s="68">
        <v>585235</v>
      </c>
      <c r="I14" s="68">
        <v>591107</v>
      </c>
      <c r="J14" s="68">
        <v>566796</v>
      </c>
      <c r="K14" s="68">
        <v>534934</v>
      </c>
      <c r="L14" s="68">
        <v>575798</v>
      </c>
      <c r="M14" s="68">
        <v>598427</v>
      </c>
    </row>
    <row r="15" spans="1:16" s="67" customFormat="1" x14ac:dyDescent="0.2">
      <c r="C15" s="67" t="s">
        <v>0</v>
      </c>
      <c r="E15" s="51">
        <v>5833</v>
      </c>
      <c r="F15" s="51">
        <v>4516</v>
      </c>
      <c r="G15" s="51">
        <v>2557</v>
      </c>
      <c r="H15" s="51">
        <v>2010</v>
      </c>
      <c r="I15" s="51">
        <v>4518</v>
      </c>
      <c r="J15" s="51">
        <v>-1167</v>
      </c>
      <c r="K15" s="51">
        <v>1807</v>
      </c>
      <c r="L15" s="51">
        <v>615</v>
      </c>
      <c r="M15" s="51">
        <v>1044</v>
      </c>
    </row>
    <row r="16" spans="1:16" s="67" customFormat="1" x14ac:dyDescent="0.2">
      <c r="E16" s="68">
        <v>566879</v>
      </c>
      <c r="F16" s="68">
        <v>561739</v>
      </c>
      <c r="G16" s="68">
        <v>584246</v>
      </c>
      <c r="H16" s="68">
        <v>587245</v>
      </c>
      <c r="I16" s="68">
        <v>595625</v>
      </c>
      <c r="J16" s="68">
        <v>565629</v>
      </c>
      <c r="K16" s="68">
        <v>536741</v>
      </c>
      <c r="L16" s="68">
        <v>576413</v>
      </c>
      <c r="M16" s="68">
        <v>599471</v>
      </c>
    </row>
    <row r="17" spans="1:24" s="67" customFormat="1" x14ac:dyDescent="0.2">
      <c r="B17" s="67" t="s">
        <v>1</v>
      </c>
      <c r="E17" s="71"/>
      <c r="F17" s="71"/>
      <c r="G17" s="71"/>
      <c r="H17" s="71"/>
      <c r="I17" s="71"/>
      <c r="J17" s="71"/>
      <c r="K17" s="71"/>
      <c r="L17" s="71"/>
      <c r="M17" s="71"/>
    </row>
    <row r="18" spans="1:24" s="67" customFormat="1" x14ac:dyDescent="0.2">
      <c r="C18" s="67" t="s">
        <v>147</v>
      </c>
    </row>
    <row r="19" spans="1:24" s="67" customFormat="1" x14ac:dyDescent="0.2">
      <c r="D19" s="105" t="s">
        <v>153</v>
      </c>
      <c r="E19" s="51">
        <v>138593</v>
      </c>
      <c r="F19" s="51">
        <v>140161</v>
      </c>
      <c r="G19" s="51">
        <v>144293</v>
      </c>
      <c r="H19" s="51">
        <v>144759</v>
      </c>
      <c r="I19" s="51">
        <v>146950</v>
      </c>
      <c r="J19" s="51">
        <v>154714</v>
      </c>
      <c r="K19" s="51">
        <v>148044</v>
      </c>
      <c r="L19" s="51">
        <v>158916</v>
      </c>
      <c r="M19" s="51">
        <v>164240</v>
      </c>
    </row>
    <row r="20" spans="1:24" s="67" customFormat="1" x14ac:dyDescent="0.2">
      <c r="D20" s="67" t="s">
        <v>152</v>
      </c>
      <c r="E20" s="181">
        <v>26630</v>
      </c>
      <c r="F20" s="181">
        <v>28329</v>
      </c>
      <c r="G20" s="181">
        <v>22206</v>
      </c>
      <c r="H20" s="181">
        <v>22400</v>
      </c>
      <c r="I20" s="181">
        <v>22557</v>
      </c>
      <c r="J20" s="181">
        <v>7684</v>
      </c>
      <c r="K20" s="181">
        <v>8621</v>
      </c>
      <c r="L20" s="181">
        <v>9483</v>
      </c>
      <c r="M20" s="181">
        <v>10645</v>
      </c>
    </row>
    <row r="21" spans="1:24" s="67" customFormat="1" ht="14.25" x14ac:dyDescent="0.2">
      <c r="D21" s="3" t="s">
        <v>178</v>
      </c>
      <c r="E21" s="51"/>
      <c r="F21" s="51"/>
      <c r="G21" s="51"/>
      <c r="H21" s="51"/>
      <c r="I21" s="51"/>
      <c r="J21" s="51"/>
      <c r="K21" s="51"/>
      <c r="L21" s="51"/>
      <c r="M21" s="51"/>
    </row>
    <row r="22" spans="1:24" s="67" customFormat="1" x14ac:dyDescent="0.2">
      <c r="D22" s="170" t="s">
        <v>281</v>
      </c>
      <c r="E22" s="181">
        <v>22270</v>
      </c>
      <c r="F22" s="181">
        <v>18778</v>
      </c>
      <c r="G22" s="181">
        <v>21414</v>
      </c>
      <c r="H22" s="181">
        <v>19624</v>
      </c>
      <c r="I22" s="181">
        <v>20397</v>
      </c>
      <c r="J22" s="181">
        <v>18129</v>
      </c>
      <c r="K22" s="181">
        <v>15822</v>
      </c>
      <c r="L22" s="181">
        <v>15705</v>
      </c>
      <c r="M22" s="181">
        <v>20154</v>
      </c>
    </row>
    <row r="23" spans="1:24" s="67" customFormat="1" x14ac:dyDescent="0.2">
      <c r="D23" s="170" t="s">
        <v>184</v>
      </c>
      <c r="E23" s="182">
        <v>64512</v>
      </c>
      <c r="F23" s="182">
        <v>62384</v>
      </c>
      <c r="G23" s="182">
        <v>60597</v>
      </c>
      <c r="H23" s="182">
        <v>52960</v>
      </c>
      <c r="I23" s="182">
        <v>58670</v>
      </c>
      <c r="J23" s="182">
        <v>58755</v>
      </c>
      <c r="K23" s="182">
        <v>56933</v>
      </c>
      <c r="L23" s="182">
        <v>52357</v>
      </c>
      <c r="M23" s="182">
        <v>59744</v>
      </c>
    </row>
    <row r="24" spans="1:24" s="67" customFormat="1" x14ac:dyDescent="0.2">
      <c r="D24" s="3"/>
      <c r="E24" s="51">
        <v>86782</v>
      </c>
      <c r="F24" s="51">
        <v>81162</v>
      </c>
      <c r="G24" s="51">
        <v>82011</v>
      </c>
      <c r="H24" s="51">
        <v>72584</v>
      </c>
      <c r="I24" s="51">
        <v>79067</v>
      </c>
      <c r="J24" s="51">
        <v>76884</v>
      </c>
      <c r="K24" s="51">
        <v>72755</v>
      </c>
      <c r="L24" s="51">
        <v>68062</v>
      </c>
      <c r="M24" s="51">
        <v>79898</v>
      </c>
    </row>
    <row r="25" spans="1:24" s="67" customFormat="1" ht="15.75" customHeight="1" x14ac:dyDescent="0.2">
      <c r="C25" s="67" t="s">
        <v>282</v>
      </c>
      <c r="E25" s="68">
        <v>252005</v>
      </c>
      <c r="F25" s="68">
        <v>249652</v>
      </c>
      <c r="G25" s="68">
        <v>248510</v>
      </c>
      <c r="H25" s="68">
        <v>239743</v>
      </c>
      <c r="I25" s="68">
        <v>248574</v>
      </c>
      <c r="J25" s="68">
        <v>239282</v>
      </c>
      <c r="K25" s="68">
        <v>229420</v>
      </c>
      <c r="L25" s="68">
        <v>236461</v>
      </c>
      <c r="M25" s="68">
        <v>254783</v>
      </c>
    </row>
    <row r="26" spans="1:24" x14ac:dyDescent="0.2">
      <c r="C26"/>
      <c r="D26"/>
      <c r="E26" s="66"/>
      <c r="F26" s="66"/>
      <c r="G26" s="66"/>
      <c r="H26" s="66"/>
      <c r="I26" s="66"/>
      <c r="J26" s="66"/>
      <c r="K26" s="66"/>
      <c r="L26" s="66"/>
      <c r="M26" s="66"/>
      <c r="O26" s="67"/>
      <c r="P26" s="67"/>
      <c r="Q26" s="67"/>
      <c r="R26" s="67"/>
      <c r="S26" s="67"/>
      <c r="T26" s="67"/>
      <c r="U26" s="67"/>
      <c r="V26" s="67"/>
      <c r="W26" s="67"/>
      <c r="X26" s="67"/>
    </row>
    <row r="27" spans="1:24" x14ac:dyDescent="0.2">
      <c r="A27" s="1"/>
      <c r="B27" s="1"/>
      <c r="C27" s="1" t="s">
        <v>148</v>
      </c>
      <c r="D27" s="1"/>
      <c r="E27" s="55">
        <v>113425</v>
      </c>
      <c r="F27" s="55">
        <v>117043</v>
      </c>
      <c r="G27" s="55">
        <v>107511</v>
      </c>
      <c r="H27" s="53">
        <v>107222</v>
      </c>
      <c r="I27" s="53">
        <v>104168</v>
      </c>
      <c r="J27" s="53">
        <v>119582</v>
      </c>
      <c r="K27" s="53">
        <v>109606</v>
      </c>
      <c r="L27" s="53">
        <v>111224</v>
      </c>
      <c r="M27" s="53">
        <v>113326</v>
      </c>
      <c r="O27" s="67"/>
      <c r="P27" s="67"/>
      <c r="Q27" s="67"/>
      <c r="R27" s="67"/>
      <c r="S27" s="67"/>
    </row>
    <row r="28" spans="1:24" x14ac:dyDescent="0.2">
      <c r="A28" s="1"/>
      <c r="B28" s="1"/>
      <c r="C28" s="1" t="s">
        <v>149</v>
      </c>
      <c r="D28" s="1"/>
      <c r="E28" s="181">
        <v>39064</v>
      </c>
      <c r="F28" s="181">
        <v>38432</v>
      </c>
      <c r="G28" s="181">
        <v>40506</v>
      </c>
      <c r="H28" s="181">
        <v>41081</v>
      </c>
      <c r="I28" s="181">
        <v>41527</v>
      </c>
      <c r="J28" s="181">
        <v>40232</v>
      </c>
      <c r="K28" s="181">
        <v>38565</v>
      </c>
      <c r="L28" s="181">
        <v>41705</v>
      </c>
      <c r="M28" s="181">
        <v>42695</v>
      </c>
      <c r="O28" s="67"/>
      <c r="P28" s="67"/>
      <c r="Q28" s="67"/>
      <c r="R28" s="67"/>
      <c r="S28" s="67"/>
    </row>
    <row r="29" spans="1:24" x14ac:dyDescent="0.2">
      <c r="E29" s="83">
        <v>404494</v>
      </c>
      <c r="F29" s="83">
        <v>405127</v>
      </c>
      <c r="G29" s="83">
        <v>396527</v>
      </c>
      <c r="H29" s="83">
        <v>388046</v>
      </c>
      <c r="I29" s="83">
        <v>394269</v>
      </c>
      <c r="J29" s="83">
        <v>399096</v>
      </c>
      <c r="K29" s="83">
        <v>377591</v>
      </c>
      <c r="L29" s="83">
        <v>389390</v>
      </c>
      <c r="M29" s="83">
        <v>410804</v>
      </c>
      <c r="O29" s="67"/>
      <c r="P29" s="67"/>
      <c r="Q29" s="67"/>
      <c r="R29" s="67"/>
      <c r="S29" s="67"/>
    </row>
    <row r="30" spans="1:24" ht="3.75" customHeight="1" x14ac:dyDescent="0.2">
      <c r="A30" s="11"/>
      <c r="B30" s="11"/>
      <c r="C30" s="11"/>
      <c r="D30" s="11"/>
      <c r="E30" s="85"/>
      <c r="F30" s="85"/>
      <c r="G30" s="85"/>
      <c r="H30" s="85"/>
      <c r="I30" s="85"/>
      <c r="J30" s="85"/>
      <c r="K30" s="85"/>
      <c r="L30" s="85"/>
      <c r="M30" s="85"/>
    </row>
    <row r="31" spans="1:24" ht="13.5" thickBot="1" x14ac:dyDescent="0.25">
      <c r="B31" s="10" t="s">
        <v>13</v>
      </c>
      <c r="E31" s="84">
        <v>162385</v>
      </c>
      <c r="F31" s="84">
        <v>156612</v>
      </c>
      <c r="G31" s="84">
        <v>187719</v>
      </c>
      <c r="H31" s="84">
        <v>199199</v>
      </c>
      <c r="I31" s="84">
        <v>201356</v>
      </c>
      <c r="J31" s="84">
        <v>166533</v>
      </c>
      <c r="K31" s="84">
        <v>159150</v>
      </c>
      <c r="L31" s="84">
        <v>187023</v>
      </c>
      <c r="M31" s="84">
        <v>188667</v>
      </c>
      <c r="O31" s="67"/>
      <c r="P31" s="67"/>
      <c r="Q31" s="67"/>
      <c r="R31" s="67"/>
      <c r="S31" s="67"/>
    </row>
    <row r="32" spans="1:24" s="67" customFormat="1" x14ac:dyDescent="0.2">
      <c r="B32" s="51"/>
      <c r="C32" s="51"/>
      <c r="D32" s="51"/>
      <c r="E32" s="71"/>
      <c r="F32" s="71"/>
      <c r="G32" s="71"/>
      <c r="H32" s="71"/>
      <c r="I32" s="71"/>
      <c r="J32" s="71"/>
      <c r="K32" s="71"/>
      <c r="L32" s="71"/>
      <c r="M32" s="71"/>
    </row>
    <row r="33" spans="1:13" s="67" customFormat="1" x14ac:dyDescent="0.2">
      <c r="B33" s="51"/>
      <c r="C33" s="51" t="s">
        <v>100</v>
      </c>
      <c r="D33" s="51"/>
      <c r="E33" s="51">
        <v>4330</v>
      </c>
      <c r="F33" s="51">
        <v>4781</v>
      </c>
      <c r="G33" s="51">
        <v>5260</v>
      </c>
      <c r="H33" s="51">
        <v>5861</v>
      </c>
      <c r="I33" s="51">
        <v>6485</v>
      </c>
      <c r="J33" s="51">
        <v>7684</v>
      </c>
      <c r="K33" s="51">
        <v>8620.9999999999982</v>
      </c>
      <c r="L33" s="51">
        <v>9483</v>
      </c>
      <c r="M33" s="51">
        <v>10645</v>
      </c>
    </row>
    <row r="34" spans="1:13" s="67" customFormat="1" x14ac:dyDescent="0.2">
      <c r="B34" s="51"/>
      <c r="C34" s="51" t="s">
        <v>138</v>
      </c>
      <c r="D34" s="51"/>
      <c r="E34" s="51">
        <v>11907</v>
      </c>
      <c r="F34" s="51">
        <v>16483</v>
      </c>
      <c r="G34" s="51">
        <v>16137</v>
      </c>
      <c r="H34" s="51">
        <v>16455</v>
      </c>
      <c r="I34" s="51">
        <v>16496</v>
      </c>
      <c r="J34" s="51">
        <v>16642</v>
      </c>
      <c r="K34" s="51">
        <v>16661</v>
      </c>
      <c r="L34" s="51">
        <v>17827</v>
      </c>
      <c r="M34" s="51">
        <v>17638</v>
      </c>
    </row>
    <row r="35" spans="1:13" s="67" customFormat="1" x14ac:dyDescent="0.2">
      <c r="B35" s="51"/>
      <c r="C35" s="51" t="s">
        <v>101</v>
      </c>
      <c r="D35" s="51"/>
      <c r="E35" s="51">
        <v>22301</v>
      </c>
      <c r="F35" s="51">
        <v>23549</v>
      </c>
      <c r="G35" s="51">
        <v>16945</v>
      </c>
      <c r="H35" s="51">
        <v>16540</v>
      </c>
      <c r="I35" s="51">
        <v>16072</v>
      </c>
      <c r="J35" s="51">
        <v>0</v>
      </c>
      <c r="K35" s="51">
        <v>0</v>
      </c>
      <c r="L35" s="51">
        <v>0</v>
      </c>
      <c r="M35" s="51">
        <v>0</v>
      </c>
    </row>
    <row r="36" spans="1:13" s="67" customFormat="1" ht="3.75" customHeight="1" x14ac:dyDescent="0.2">
      <c r="B36" s="51"/>
      <c r="C36" s="51"/>
      <c r="D36" s="51"/>
      <c r="E36" s="51"/>
      <c r="F36" s="51"/>
      <c r="G36" s="51"/>
      <c r="H36" s="51"/>
      <c r="I36" s="51"/>
      <c r="J36" s="51"/>
      <c r="K36" s="51"/>
      <c r="L36" s="51"/>
      <c r="M36" s="51"/>
    </row>
    <row r="37" spans="1:13" s="67" customFormat="1" x14ac:dyDescent="0.2">
      <c r="B37" s="51" t="s">
        <v>103</v>
      </c>
      <c r="C37" s="51"/>
      <c r="D37" s="51"/>
      <c r="E37" s="68">
        <v>200923</v>
      </c>
      <c r="F37" s="68">
        <v>201425</v>
      </c>
      <c r="G37" s="68">
        <v>226061</v>
      </c>
      <c r="H37" s="68">
        <v>238055</v>
      </c>
      <c r="I37" s="68">
        <v>240409</v>
      </c>
      <c r="J37" s="68">
        <v>190859</v>
      </c>
      <c r="K37" s="68">
        <v>184432</v>
      </c>
      <c r="L37" s="68">
        <v>214333</v>
      </c>
      <c r="M37" s="68">
        <v>216950</v>
      </c>
    </row>
    <row r="38" spans="1:13" s="67" customFormat="1" x14ac:dyDescent="0.2">
      <c r="B38" s="51"/>
      <c r="C38" s="51"/>
      <c r="D38" s="51"/>
      <c r="E38" s="71"/>
      <c r="F38" s="71"/>
      <c r="G38" s="71"/>
      <c r="H38" s="71"/>
      <c r="I38" s="71"/>
      <c r="J38" s="71"/>
      <c r="K38" s="71"/>
      <c r="L38" s="71"/>
      <c r="M38" s="71"/>
    </row>
    <row r="39" spans="1:13" s="67" customFormat="1" x14ac:dyDescent="0.2">
      <c r="B39" s="51"/>
      <c r="C39" s="51" t="s">
        <v>106</v>
      </c>
      <c r="D39" s="51"/>
      <c r="E39" s="51">
        <v>-13218</v>
      </c>
      <c r="F39" s="51">
        <v>-12550</v>
      </c>
      <c r="G39" s="51">
        <v>-14828</v>
      </c>
      <c r="H39" s="51">
        <v>-16268</v>
      </c>
      <c r="I39" s="51">
        <v>-23563</v>
      </c>
      <c r="J39" s="51">
        <v>-32982</v>
      </c>
      <c r="K39" s="51">
        <v>-23409</v>
      </c>
      <c r="L39" s="51">
        <v>-25093</v>
      </c>
      <c r="M39" s="51">
        <v>-36168</v>
      </c>
    </row>
    <row r="40" spans="1:13" s="67" customFormat="1" x14ac:dyDescent="0.2">
      <c r="B40" s="51"/>
      <c r="C40" s="51" t="s">
        <v>107</v>
      </c>
      <c r="D40" s="51"/>
      <c r="E40" s="51">
        <v>-22301</v>
      </c>
      <c r="F40" s="51">
        <v>-23549</v>
      </c>
      <c r="G40" s="51">
        <v>-16945</v>
      </c>
      <c r="H40" s="51">
        <v>-16540</v>
      </c>
      <c r="I40" s="51">
        <v>-16072</v>
      </c>
      <c r="J40" s="51">
        <v>0</v>
      </c>
      <c r="K40" s="51">
        <v>0</v>
      </c>
      <c r="L40" s="51">
        <v>0</v>
      </c>
      <c r="M40" s="51">
        <v>0</v>
      </c>
    </row>
    <row r="41" spans="1:13" s="67" customFormat="1" ht="13.5" thickBot="1" x14ac:dyDescent="0.25">
      <c r="B41" s="51" t="s">
        <v>102</v>
      </c>
      <c r="C41" s="51"/>
      <c r="D41" s="51"/>
      <c r="E41" s="81">
        <v>165404</v>
      </c>
      <c r="F41" s="81">
        <v>165326</v>
      </c>
      <c r="G41" s="81">
        <v>194288</v>
      </c>
      <c r="H41" s="81">
        <v>205247</v>
      </c>
      <c r="I41" s="81">
        <v>200774</v>
      </c>
      <c r="J41" s="81">
        <v>157877</v>
      </c>
      <c r="K41" s="81">
        <v>161023</v>
      </c>
      <c r="L41" s="81">
        <v>189240</v>
      </c>
      <c r="M41" s="81">
        <v>180782</v>
      </c>
    </row>
    <row r="42" spans="1:13" s="74" customFormat="1" x14ac:dyDescent="0.2">
      <c r="A42" s="73"/>
      <c r="E42" s="51"/>
      <c r="F42" s="51"/>
      <c r="G42" s="51"/>
      <c r="H42" s="51"/>
      <c r="I42" s="51"/>
      <c r="J42" s="51"/>
      <c r="K42" s="51"/>
      <c r="L42" s="51"/>
      <c r="M42" s="51"/>
    </row>
    <row r="43" spans="1:13" s="74" customFormat="1" ht="15" x14ac:dyDescent="0.25">
      <c r="A43" s="20" t="s">
        <v>132</v>
      </c>
      <c r="E43" s="51"/>
      <c r="F43" s="51"/>
      <c r="G43" s="51"/>
      <c r="H43" s="51"/>
      <c r="I43" s="51"/>
      <c r="J43" s="51"/>
      <c r="K43" s="51"/>
      <c r="L43" s="51"/>
      <c r="M43" s="51"/>
    </row>
    <row r="44" spans="1:13" s="74" customFormat="1" ht="3.75" customHeight="1" x14ac:dyDescent="0.2">
      <c r="E44" s="66"/>
      <c r="F44" s="66"/>
      <c r="G44" s="66"/>
      <c r="H44" s="66"/>
    </row>
    <row r="45" spans="1:13" s="74" customFormat="1" x14ac:dyDescent="0.2">
      <c r="B45" s="51" t="s">
        <v>138</v>
      </c>
    </row>
    <row r="46" spans="1:13" s="74" customFormat="1" x14ac:dyDescent="0.2">
      <c r="C46" s="51" t="s">
        <v>136</v>
      </c>
      <c r="D46" s="70"/>
      <c r="E46" s="70"/>
      <c r="F46" s="51">
        <v>4664</v>
      </c>
      <c r="G46" s="51">
        <v>4708</v>
      </c>
      <c r="H46" s="51">
        <v>4893</v>
      </c>
      <c r="I46" s="51">
        <v>4950</v>
      </c>
      <c r="J46" s="51">
        <v>5134</v>
      </c>
      <c r="K46" s="51">
        <v>4908</v>
      </c>
      <c r="L46" s="69">
        <v>5348</v>
      </c>
      <c r="M46" s="69">
        <v>5260</v>
      </c>
    </row>
    <row r="47" spans="1:13" s="74" customFormat="1" x14ac:dyDescent="0.2">
      <c r="C47" s="51" t="s">
        <v>134</v>
      </c>
      <c r="E47" s="27"/>
      <c r="F47" s="51">
        <v>11818</v>
      </c>
      <c r="G47" s="51">
        <v>11429</v>
      </c>
      <c r="H47" s="51">
        <v>11562</v>
      </c>
      <c r="I47" s="51">
        <v>11546</v>
      </c>
      <c r="J47" s="51">
        <v>11508</v>
      </c>
      <c r="K47" s="51">
        <v>11753</v>
      </c>
      <c r="L47" s="69">
        <v>12479</v>
      </c>
      <c r="M47" s="69">
        <v>12378</v>
      </c>
    </row>
    <row r="48" spans="1:13" s="74" customFormat="1" x14ac:dyDescent="0.2">
      <c r="C48" s="51" t="s">
        <v>20</v>
      </c>
      <c r="E48" s="27"/>
      <c r="F48" s="75">
        <v>16482</v>
      </c>
      <c r="G48" s="75">
        <v>16137</v>
      </c>
      <c r="H48" s="75">
        <v>16455</v>
      </c>
      <c r="I48" s="75">
        <v>16496</v>
      </c>
      <c r="J48" s="75">
        <v>16642</v>
      </c>
      <c r="K48" s="75">
        <v>16661</v>
      </c>
      <c r="L48" s="75">
        <v>17827</v>
      </c>
      <c r="M48" s="75">
        <v>17638</v>
      </c>
    </row>
    <row r="49" spans="1:13" s="74" customFormat="1" x14ac:dyDescent="0.2">
      <c r="C49" s="51"/>
      <c r="E49" s="27"/>
      <c r="F49" s="27"/>
      <c r="G49" s="27"/>
      <c r="H49" s="27"/>
      <c r="I49" s="27"/>
      <c r="J49" s="27"/>
      <c r="K49" s="27"/>
      <c r="L49" s="27"/>
      <c r="M49" s="27"/>
    </row>
    <row r="50" spans="1:13" customFormat="1" x14ac:dyDescent="0.2">
      <c r="A50" s="9"/>
      <c r="M50" s="205"/>
    </row>
    <row r="52" spans="1:13" x14ac:dyDescent="0.2">
      <c r="E52" s="67"/>
      <c r="F52" s="67"/>
      <c r="G52" s="67"/>
      <c r="H52" s="67"/>
      <c r="I52" s="67"/>
      <c r="J52" s="67"/>
      <c r="K52" s="67"/>
      <c r="L52" s="67"/>
      <c r="M52" s="67"/>
    </row>
    <row r="53" spans="1:13" x14ac:dyDescent="0.2">
      <c r="E53" s="104"/>
      <c r="F53" s="104"/>
      <c r="G53" s="104"/>
      <c r="H53" s="104"/>
      <c r="I53" s="104"/>
      <c r="J53" s="104"/>
      <c r="K53" s="104"/>
      <c r="L53" s="104"/>
      <c r="M53" s="104"/>
    </row>
    <row r="54" spans="1:13" x14ac:dyDescent="0.2">
      <c r="E54" s="104"/>
      <c r="F54" s="104"/>
      <c r="G54" s="104"/>
      <c r="H54" s="104"/>
      <c r="I54" s="104"/>
      <c r="J54" s="104"/>
      <c r="K54" s="104"/>
      <c r="L54" s="104"/>
      <c r="M54" s="104"/>
    </row>
    <row r="55" spans="1:13" x14ac:dyDescent="0.2">
      <c r="E55" s="67"/>
      <c r="F55" s="67"/>
      <c r="G55" s="67"/>
      <c r="H55" s="67"/>
      <c r="I55" s="67"/>
      <c r="J55" s="67"/>
      <c r="K55" s="67"/>
      <c r="L55" s="67"/>
      <c r="M55" s="67"/>
    </row>
    <row r="56" spans="1:13" x14ac:dyDescent="0.2">
      <c r="E56" s="67"/>
      <c r="F56" s="67"/>
      <c r="G56" s="67"/>
      <c r="H56" s="67"/>
      <c r="I56" s="67"/>
      <c r="J56" s="67"/>
      <c r="K56" s="67"/>
      <c r="L56" s="67"/>
      <c r="M56" s="67"/>
    </row>
    <row r="78" ht="3.75" customHeight="1" x14ac:dyDescent="0.2"/>
    <row r="123" ht="3.75" customHeight="1" x14ac:dyDescent="0.2"/>
  </sheetData>
  <pageMargins left="0.25" right="0.25" top="0.5" bottom="0.5" header="0.37" footer="0.5"/>
  <pageSetup scale="60" fitToHeight="20" orientation="landscape"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Title</vt:lpstr>
      <vt:lpstr>Notes to Users</vt:lpstr>
      <vt:lpstr>IGM Earnings 4</vt:lpstr>
      <vt:lpstr>IGM EBIT 5</vt:lpstr>
      <vt:lpstr>IGM Metrics 6</vt:lpstr>
      <vt:lpstr>IGM Metrics 7</vt:lpstr>
      <vt:lpstr>IGM BS 8</vt:lpstr>
      <vt:lpstr>IGM CF 9</vt:lpstr>
      <vt:lpstr>WM Earnings 10</vt:lpstr>
      <vt:lpstr>WM Metrics 11</vt:lpstr>
      <vt:lpstr>IGWM Earnings 12</vt:lpstr>
      <vt:lpstr>IGWM Metrics 13</vt:lpstr>
      <vt:lpstr>IPC Earnings 14</vt:lpstr>
      <vt:lpstr>IPC Metrics 15</vt:lpstr>
      <vt:lpstr>AM Earnings 16</vt:lpstr>
      <vt:lpstr> AM Metrics 17</vt:lpstr>
      <vt:lpstr> AM Metrics 18</vt:lpstr>
      <vt:lpstr>SI Earnings 19</vt:lpstr>
      <vt:lpstr>IGWM Mth Metrics 20</vt:lpstr>
      <vt:lpstr> Mackenzie Mth Metrics 21</vt:lpstr>
      <vt:lpstr> IPC Mth Metrics 22</vt:lpstr>
      <vt:lpstr> IGM Mth Metrics 23</vt:lpstr>
      <vt:lpstr>Glossary</vt:lpstr>
      <vt:lpstr>' AM Metrics 17'!Print_Area</vt:lpstr>
      <vt:lpstr>' AM Metrics 18'!Print_Area</vt:lpstr>
      <vt:lpstr>' IGM Mth Metrics 23'!Print_Area</vt:lpstr>
      <vt:lpstr>' IPC Mth Metrics 22'!Print_Area</vt:lpstr>
      <vt:lpstr>' Mackenzie Mth Metrics 21'!Print_Area</vt:lpstr>
      <vt:lpstr>'AM Earnings 16'!Print_Area</vt:lpstr>
      <vt:lpstr>'IGM BS 8'!Print_Area</vt:lpstr>
      <vt:lpstr>'IGM CF 9'!Print_Area</vt:lpstr>
      <vt:lpstr>'IGM Earnings 4'!Print_Area</vt:lpstr>
      <vt:lpstr>'IGM EBIT 5'!Print_Area</vt:lpstr>
      <vt:lpstr>'IGM Metrics 6'!Print_Area</vt:lpstr>
      <vt:lpstr>'IGM Metrics 7'!Print_Area</vt:lpstr>
      <vt:lpstr>'IGWM Earnings 12'!Print_Area</vt:lpstr>
      <vt:lpstr>'IGWM Metrics 13'!Print_Area</vt:lpstr>
      <vt:lpstr>'IGWM Mth Metrics 20'!Print_Area</vt:lpstr>
      <vt:lpstr>'IPC Earnings 14'!Print_Area</vt:lpstr>
      <vt:lpstr>'IPC Metrics 15'!Print_Area</vt:lpstr>
      <vt:lpstr>'SI Earnings 19'!Print_Area</vt:lpstr>
      <vt:lpstr>'WM Earnings 10'!Print_Area</vt:lpstr>
      <vt:lpstr>'WM Metrics 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2020-10-08T16:37:02Z</dcterms:created>
  <dcterms:modified xsi:type="dcterms:W3CDTF">2021-02-11T21:19:07Z</dcterms:modified>
</cp:coreProperties>
</file>